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perating" sheetId="1" r:id="rId1"/>
    <sheet name="Balance" sheetId="2" r:id="rId2"/>
  </sheets>
  <definedNames>
    <definedName name="_xlnm.Print_Area" localSheetId="0">'Operating'!$A$1:$L$37</definedName>
  </definedNames>
  <calcPr fullCalcOnLoad="1"/>
</workbook>
</file>

<file path=xl/sharedStrings.xml><?xml version="1.0" encoding="utf-8"?>
<sst xmlns="http://schemas.openxmlformats.org/spreadsheetml/2006/main" count="61" uniqueCount="50">
  <si>
    <t xml:space="preserve"> </t>
  </si>
  <si>
    <t>Total</t>
  </si>
  <si>
    <t>Newspaper</t>
  </si>
  <si>
    <t>Bookstore</t>
  </si>
  <si>
    <t>Union</t>
  </si>
  <si>
    <t>Athletics</t>
  </si>
  <si>
    <t>Operating revenues:</t>
  </si>
  <si>
    <t>Operating expenditures:</t>
  </si>
  <si>
    <t>Assets:</t>
  </si>
  <si>
    <t>Liabilities:</t>
  </si>
  <si>
    <t>Fund balance:</t>
  </si>
  <si>
    <t>LSU AT EUNICE</t>
  </si>
  <si>
    <t>ANALYSIS OF CHANGES IN FUND BALANCES</t>
  </si>
  <si>
    <t xml:space="preserve">    Total operating revenues</t>
  </si>
  <si>
    <t xml:space="preserve">    Total operating expenditures</t>
  </si>
  <si>
    <t>Other revenues:</t>
  </si>
  <si>
    <t xml:space="preserve">      Excess of revenues over expenditures</t>
  </si>
  <si>
    <t xml:space="preserve">    Total assets</t>
  </si>
  <si>
    <t xml:space="preserve">    Total liabilities</t>
  </si>
  <si>
    <t xml:space="preserve">  Cash and investments</t>
  </si>
  <si>
    <t xml:space="preserve">  Inventories</t>
  </si>
  <si>
    <t xml:space="preserve">  Accounts receivable</t>
  </si>
  <si>
    <t xml:space="preserve">  Accounts payable</t>
  </si>
  <si>
    <t xml:space="preserve">  Deferred revenue</t>
  </si>
  <si>
    <t xml:space="preserve">        Net assets</t>
  </si>
  <si>
    <t xml:space="preserve">  Operating fund balance -</t>
  </si>
  <si>
    <t xml:space="preserve">    Balance at July 1</t>
  </si>
  <si>
    <t xml:space="preserve">    Revenues over/(under) expenditures</t>
  </si>
  <si>
    <t xml:space="preserve">      Total operating fund balance</t>
  </si>
  <si>
    <t>ANALYSIS C-2B1                                         STATEMENT OF NET ASSETS                                            ANALYSIS C-2B1</t>
  </si>
  <si>
    <t xml:space="preserve">  Equipment renewals and replacements -</t>
  </si>
  <si>
    <t xml:space="preserve">      Total equipment r&amp;r fund balance</t>
  </si>
  <si>
    <t xml:space="preserve">        Total fund balances</t>
  </si>
  <si>
    <t xml:space="preserve">ANALYSIS C-2B1                                   ANALYSIS OF REVENUE AND EXPENDITURES                                   ANALYSIS C-2B1  </t>
  </si>
  <si>
    <t xml:space="preserve">  Sales and services</t>
  </si>
  <si>
    <t xml:space="preserve">  Fee allocation</t>
  </si>
  <si>
    <t xml:space="preserve">  Less cost of goods sold</t>
  </si>
  <si>
    <t xml:space="preserve">    Net operating revenues</t>
  </si>
  <si>
    <t xml:space="preserve">  Wages</t>
  </si>
  <si>
    <t xml:space="preserve">  Student labor</t>
  </si>
  <si>
    <t xml:space="preserve">  Related benefits</t>
  </si>
  <si>
    <t xml:space="preserve">  Utilities</t>
  </si>
  <si>
    <t xml:space="preserve">  Travel</t>
  </si>
  <si>
    <t xml:space="preserve">  Debt service</t>
  </si>
  <si>
    <t xml:space="preserve">  Supplies and expenses</t>
  </si>
  <si>
    <t xml:space="preserve">      Excess of operating revenues over </t>
  </si>
  <si>
    <t xml:space="preserve">        operating expenditures</t>
  </si>
  <si>
    <t xml:space="preserve">  Interest on investments</t>
  </si>
  <si>
    <t xml:space="preserve">     Net transfers (to)/from unexpended plant fund</t>
  </si>
  <si>
    <t>FOR THE YEAR ENDED JUNE 30,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</si>
</sst>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5F3E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3" fillId="33" borderId="10" xfId="42" applyNumberFormat="1" applyFont="1" applyFill="1" applyBorder="1" applyAlignment="1">
      <alignment vertical="center"/>
    </xf>
    <xf numFmtId="165" fontId="3" fillId="33" borderId="0" xfId="42" applyNumberFormat="1" applyFont="1" applyFill="1" applyBorder="1" applyAlignment="1">
      <alignment horizontal="centerContinuous" vertical="center"/>
    </xf>
    <xf numFmtId="165" fontId="3" fillId="33" borderId="0" xfId="42" applyNumberFormat="1" applyFont="1" applyFill="1" applyBorder="1" applyAlignment="1" applyProtection="1">
      <alignment horizontal="centerContinuous" vertical="center"/>
      <protection/>
    </xf>
    <xf numFmtId="165" fontId="3" fillId="33" borderId="0" xfId="42" applyNumberFormat="1" applyFont="1" applyFill="1" applyBorder="1" applyAlignment="1">
      <alignment vertical="center"/>
    </xf>
    <xf numFmtId="165" fontId="4" fillId="33" borderId="11" xfId="42" applyNumberFormat="1" applyFont="1" applyFill="1" applyBorder="1" applyAlignment="1">
      <alignment horizontal="center" vertical="center"/>
    </xf>
    <xf numFmtId="165" fontId="2" fillId="0" borderId="12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 applyProtection="1">
      <alignment horizontal="left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horizontal="right" vertical="center"/>
      <protection/>
    </xf>
    <xf numFmtId="165" fontId="2" fillId="0" borderId="13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Alignment="1">
      <alignment horizontal="centerContinuous" vertical="center"/>
    </xf>
    <xf numFmtId="165" fontId="2" fillId="0" borderId="0" xfId="42" applyNumberFormat="1" applyFont="1" applyBorder="1" applyAlignment="1">
      <alignment vertical="center"/>
    </xf>
    <xf numFmtId="165" fontId="3" fillId="33" borderId="10" xfId="42" applyNumberFormat="1" applyFont="1" applyFill="1" applyBorder="1" applyAlignment="1" applyProtection="1">
      <alignment vertical="center"/>
      <protection/>
    </xf>
    <xf numFmtId="165" fontId="3" fillId="33" borderId="0" xfId="42" applyNumberFormat="1" applyFont="1" applyFill="1" applyBorder="1" applyAlignment="1" applyProtection="1">
      <alignment vertical="center"/>
      <protection/>
    </xf>
    <xf numFmtId="165" fontId="3" fillId="33" borderId="11" xfId="42" applyNumberFormat="1" applyFont="1" applyFill="1" applyBorder="1" applyAlignment="1">
      <alignment vertical="center"/>
    </xf>
    <xf numFmtId="165" fontId="3" fillId="33" borderId="11" xfId="42" applyNumberFormat="1" applyFont="1" applyFill="1" applyBorder="1" applyAlignment="1" applyProtection="1">
      <alignment vertical="center"/>
      <protection/>
    </xf>
    <xf numFmtId="165" fontId="2" fillId="34" borderId="0" xfId="42" applyNumberFormat="1" applyFont="1" applyFill="1" applyAlignment="1" applyProtection="1">
      <alignment vertical="center"/>
      <protection/>
    </xf>
    <xf numFmtId="165" fontId="2" fillId="34" borderId="0" xfId="42" applyNumberFormat="1" applyFont="1" applyFill="1" applyAlignment="1">
      <alignment vertical="center"/>
    </xf>
    <xf numFmtId="165" fontId="2" fillId="34" borderId="0" xfId="42" applyNumberFormat="1" applyFont="1" applyFill="1" applyAlignment="1" applyProtection="1">
      <alignment horizontal="left" vertical="center"/>
      <protection/>
    </xf>
    <xf numFmtId="165" fontId="2" fillId="34" borderId="0" xfId="42" applyNumberFormat="1" applyFont="1" applyFill="1" applyBorder="1" applyAlignment="1" applyProtection="1">
      <alignment vertical="center"/>
      <protection/>
    </xf>
    <xf numFmtId="165" fontId="2" fillId="34" borderId="0" xfId="42" applyNumberFormat="1" applyFont="1" applyFill="1" applyBorder="1" applyAlignment="1" applyProtection="1">
      <alignment horizontal="right" vertical="center"/>
      <protection/>
    </xf>
    <xf numFmtId="165" fontId="2" fillId="34" borderId="14" xfId="42" applyNumberFormat="1" applyFont="1" applyFill="1" applyBorder="1" applyAlignment="1" applyProtection="1">
      <alignment vertical="center"/>
      <protection/>
    </xf>
    <xf numFmtId="165" fontId="2" fillId="34" borderId="13" xfId="42" applyNumberFormat="1" applyFont="1" applyFill="1" applyBorder="1" applyAlignment="1" applyProtection="1">
      <alignment vertical="center"/>
      <protection/>
    </xf>
    <xf numFmtId="165" fontId="3" fillId="33" borderId="11" xfId="42" applyNumberFormat="1" applyFont="1" applyFill="1" applyBorder="1" applyAlignment="1">
      <alignment horizontal="centerContinuous" vertical="center"/>
    </xf>
    <xf numFmtId="167" fontId="2" fillId="0" borderId="0" xfId="44" applyNumberFormat="1" applyFont="1" applyAlignment="1" applyProtection="1">
      <alignment vertical="center"/>
      <protection/>
    </xf>
    <xf numFmtId="167" fontId="2" fillId="0" borderId="15" xfId="44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horizontal="left" vertical="center"/>
      <protection/>
    </xf>
    <xf numFmtId="165" fontId="2" fillId="0" borderId="13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2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0" xfId="0" applyFill="1" applyAlignment="1">
      <alignment/>
    </xf>
    <xf numFmtId="165" fontId="3" fillId="33" borderId="10" xfId="42" applyNumberFormat="1" applyFont="1" applyFill="1" applyBorder="1" applyAlignment="1" applyProtection="1">
      <alignment horizontal="left" vertical="center"/>
      <protection/>
    </xf>
    <xf numFmtId="165" fontId="3" fillId="33" borderId="11" xfId="42" applyNumberFormat="1" applyFont="1" applyFill="1" applyBorder="1" applyAlignment="1" applyProtection="1">
      <alignment horizontal="left" vertical="center"/>
      <protection/>
    </xf>
    <xf numFmtId="165" fontId="2" fillId="33" borderId="17" xfId="42" applyNumberFormat="1" applyFont="1" applyFill="1" applyBorder="1" applyAlignment="1">
      <alignment vertical="center"/>
    </xf>
    <xf numFmtId="165" fontId="2" fillId="33" borderId="19" xfId="42" applyNumberFormat="1" applyFont="1" applyFill="1" applyBorder="1" applyAlignment="1">
      <alignment vertical="center"/>
    </xf>
    <xf numFmtId="165" fontId="3" fillId="33" borderId="11" xfId="42" applyNumberFormat="1" applyFont="1" applyFill="1" applyBorder="1" applyAlignment="1">
      <alignment horizontal="center" vertical="center"/>
    </xf>
    <xf numFmtId="165" fontId="2" fillId="33" borderId="21" xfId="4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67" fontId="2" fillId="0" borderId="0" xfId="44" applyNumberFormat="1" applyFont="1" applyFill="1" applyAlignment="1" applyProtection="1">
      <alignment vertical="center"/>
      <protection/>
    </xf>
    <xf numFmtId="165" fontId="2" fillId="0" borderId="14" xfId="42" applyNumberFormat="1" applyFont="1" applyFill="1" applyBorder="1" applyAlignment="1" applyProtection="1">
      <alignment vertical="center"/>
      <protection/>
    </xf>
    <xf numFmtId="167" fontId="2" fillId="0" borderId="15" xfId="44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165" fontId="2" fillId="35" borderId="0" xfId="42" applyNumberFormat="1" applyFont="1" applyFill="1" applyAlignment="1" applyProtection="1">
      <alignment vertical="center"/>
      <protection/>
    </xf>
    <xf numFmtId="165" fontId="2" fillId="35" borderId="0" xfId="42" applyNumberFormat="1" applyFont="1" applyFill="1" applyAlignment="1">
      <alignment vertical="center"/>
    </xf>
    <xf numFmtId="165" fontId="2" fillId="35" borderId="0" xfId="42" applyNumberFormat="1" applyFont="1" applyFill="1" applyAlignment="1" applyProtection="1">
      <alignment horizontal="left" vertical="center"/>
      <protection/>
    </xf>
    <xf numFmtId="167" fontId="2" fillId="35" borderId="0" xfId="44" applyNumberFormat="1" applyFont="1" applyFill="1" applyAlignment="1" applyProtection="1">
      <alignment vertical="center"/>
      <protection/>
    </xf>
    <xf numFmtId="165" fontId="2" fillId="35" borderId="13" xfId="42" applyNumberFormat="1" applyFont="1" applyFill="1" applyBorder="1" applyAlignment="1" applyProtection="1">
      <alignment vertical="center"/>
      <protection/>
    </xf>
    <xf numFmtId="165" fontId="2" fillId="35" borderId="0" xfId="42" applyNumberFormat="1" applyFont="1" applyFill="1" applyBorder="1" applyAlignment="1" applyProtection="1">
      <alignment vertical="center"/>
      <protection/>
    </xf>
    <xf numFmtId="167" fontId="2" fillId="35" borderId="15" xfId="44" applyNumberFormat="1" applyFont="1" applyFill="1" applyBorder="1" applyAlignment="1" applyProtection="1">
      <alignment vertical="center"/>
      <protection/>
    </xf>
    <xf numFmtId="165" fontId="2" fillId="35" borderId="0" xfId="42" applyNumberFormat="1" applyFont="1" applyFill="1" applyBorder="1" applyAlignment="1" applyProtection="1">
      <alignment horizontal="right" vertical="center"/>
      <protection/>
    </xf>
    <xf numFmtId="165" fontId="2" fillId="35" borderId="12" xfId="42" applyNumberFormat="1" applyFont="1" applyFill="1" applyBorder="1" applyAlignment="1" applyProtection="1">
      <alignment vertical="center"/>
      <protection/>
    </xf>
    <xf numFmtId="165" fontId="2" fillId="35" borderId="0" xfId="42" applyNumberFormat="1" applyFont="1" applyFill="1" applyBorder="1" applyAlignment="1">
      <alignment vertical="center"/>
    </xf>
    <xf numFmtId="165" fontId="3" fillId="33" borderId="0" xfId="42" applyNumberFormat="1" applyFont="1" applyFill="1" applyBorder="1" applyAlignment="1" applyProtection="1">
      <alignment horizontal="center" vertical="center"/>
      <protection/>
    </xf>
    <xf numFmtId="165" fontId="4" fillId="33" borderId="0" xfId="42" applyNumberFormat="1" applyFont="1" applyFill="1" applyBorder="1" applyAlignment="1">
      <alignment horizontal="center" vertical="center"/>
    </xf>
    <xf numFmtId="165" fontId="3" fillId="33" borderId="0" xfId="42" applyNumberFormat="1" applyFont="1" applyFill="1" applyBorder="1" applyAlignment="1">
      <alignment horizontal="center" vertical="center"/>
    </xf>
    <xf numFmtId="165" fontId="3" fillId="33" borderId="18" xfId="42" applyNumberFormat="1" applyFont="1" applyFill="1" applyBorder="1" applyAlignment="1" applyProtection="1">
      <alignment horizontal="center" vertical="center"/>
      <protection/>
    </xf>
    <xf numFmtId="165" fontId="3" fillId="33" borderId="19" xfId="42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5.8515625" style="0" customWidth="1"/>
    <col min="2" max="2" width="36.4218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2" customWidth="1"/>
    <col min="12" max="12" width="4.140625" style="1" customWidth="1"/>
  </cols>
  <sheetData>
    <row r="1" ht="13.5" thickBot="1"/>
    <row r="2" spans="1:12" ht="4.5" customHeight="1">
      <c r="A2" s="36"/>
      <c r="B2" s="3"/>
      <c r="C2" s="3"/>
      <c r="D2" s="3"/>
      <c r="E2" s="3"/>
      <c r="F2" s="3"/>
      <c r="G2" s="3"/>
      <c r="H2" s="3"/>
      <c r="I2" s="3"/>
      <c r="J2" s="3"/>
      <c r="K2" s="15"/>
      <c r="L2" s="45"/>
    </row>
    <row r="3" spans="1:12" ht="12.75">
      <c r="A3" s="38"/>
      <c r="B3" s="64" t="s">
        <v>11</v>
      </c>
      <c r="C3" s="65"/>
      <c r="D3" s="65"/>
      <c r="E3" s="65"/>
      <c r="F3" s="65"/>
      <c r="G3" s="65"/>
      <c r="H3" s="65"/>
      <c r="I3" s="65"/>
      <c r="J3" s="65"/>
      <c r="K3" s="65"/>
      <c r="L3" s="46"/>
    </row>
    <row r="4" spans="1:12" ht="5.25" customHeight="1">
      <c r="A4" s="38"/>
      <c r="B4" s="5"/>
      <c r="C4" s="4"/>
      <c r="D4" s="4"/>
      <c r="E4" s="5"/>
      <c r="F4" s="5"/>
      <c r="G4" s="5"/>
      <c r="H4" s="5"/>
      <c r="I4" s="5"/>
      <c r="J4" s="6"/>
      <c r="K4" s="16"/>
      <c r="L4" s="46"/>
    </row>
    <row r="5" spans="1:12" ht="12.75">
      <c r="A5" s="67" t="s">
        <v>33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8"/>
    </row>
    <row r="6" spans="1:12" ht="12.75">
      <c r="A6" s="38"/>
      <c r="B6" s="66" t="s">
        <v>49</v>
      </c>
      <c r="C6" s="65"/>
      <c r="D6" s="65"/>
      <c r="E6" s="65"/>
      <c r="F6" s="65"/>
      <c r="G6" s="65"/>
      <c r="H6" s="65"/>
      <c r="I6" s="65"/>
      <c r="J6" s="65"/>
      <c r="K6" s="65"/>
      <c r="L6" s="46"/>
    </row>
    <row r="7" spans="1:12" ht="4.5" customHeight="1" thickBot="1">
      <c r="A7" s="40"/>
      <c r="B7" s="47"/>
      <c r="C7" s="7"/>
      <c r="D7" s="7"/>
      <c r="E7" s="7"/>
      <c r="F7" s="7"/>
      <c r="G7" s="7"/>
      <c r="H7" s="7"/>
      <c r="I7" s="7"/>
      <c r="J7" s="7"/>
      <c r="K7" s="7"/>
      <c r="L7" s="48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11" ht="12.75">
      <c r="B10" s="2"/>
      <c r="C10" s="8" t="s">
        <v>1</v>
      </c>
      <c r="D10" s="2"/>
      <c r="E10" s="8" t="s">
        <v>2</v>
      </c>
      <c r="F10" s="2"/>
      <c r="G10" s="8" t="s">
        <v>3</v>
      </c>
      <c r="H10" s="2"/>
      <c r="I10" s="8" t="s">
        <v>4</v>
      </c>
      <c r="K10" s="8" t="s">
        <v>5</v>
      </c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2:12" s="53" customFormat="1" ht="12.75">
      <c r="B12" s="54" t="s">
        <v>6</v>
      </c>
      <c r="C12" s="54"/>
      <c r="D12" s="54"/>
      <c r="E12" s="54"/>
      <c r="F12" s="54"/>
      <c r="G12" s="54"/>
      <c r="H12" s="54"/>
      <c r="I12" s="54" t="s">
        <v>0</v>
      </c>
      <c r="J12" s="55"/>
      <c r="K12" s="54"/>
      <c r="L12" s="55"/>
    </row>
    <row r="13" spans="2:12" s="49" customFormat="1" ht="12.75">
      <c r="B13" s="29" t="s">
        <v>34</v>
      </c>
      <c r="C13" s="50">
        <f>SUM(E13:K13)</f>
        <v>1515666</v>
      </c>
      <c r="D13" s="31"/>
      <c r="E13" s="50">
        <v>290</v>
      </c>
      <c r="F13" s="31"/>
      <c r="G13" s="50">
        <v>1452183</v>
      </c>
      <c r="H13" s="31"/>
      <c r="I13" s="50">
        <v>26670</v>
      </c>
      <c r="J13" s="32"/>
      <c r="K13" s="50">
        <v>36523</v>
      </c>
      <c r="L13" s="32"/>
    </row>
    <row r="14" spans="2:12" s="53" customFormat="1" ht="12.75">
      <c r="B14" s="56" t="s">
        <v>35</v>
      </c>
      <c r="C14" s="59">
        <f>SUM(E14:K14)</f>
        <v>455570</v>
      </c>
      <c r="D14" s="54"/>
      <c r="E14" s="59">
        <v>8340</v>
      </c>
      <c r="F14" s="54"/>
      <c r="G14" s="59"/>
      <c r="H14" s="54"/>
      <c r="I14" s="61">
        <f>91643+93755</f>
        <v>185398</v>
      </c>
      <c r="J14" s="55"/>
      <c r="K14" s="59">
        <v>261832</v>
      </c>
      <c r="L14" s="55"/>
    </row>
    <row r="15" spans="2:12" s="49" customFormat="1" ht="12.75">
      <c r="B15" s="29" t="s">
        <v>13</v>
      </c>
      <c r="C15" s="30">
        <f>E15+G15+I15+K15</f>
        <v>1971236</v>
      </c>
      <c r="D15" s="31"/>
      <c r="E15" s="30">
        <f>+E13+E14</f>
        <v>8630</v>
      </c>
      <c r="F15" s="31"/>
      <c r="G15" s="30">
        <f>+G13</f>
        <v>1452183</v>
      </c>
      <c r="H15" s="31"/>
      <c r="I15" s="30">
        <f>+I13+I14</f>
        <v>212068</v>
      </c>
      <c r="J15" s="32"/>
      <c r="K15" s="30">
        <f>+K13+K14</f>
        <v>298355</v>
      </c>
      <c r="L15" s="32"/>
    </row>
    <row r="16" spans="2:12" s="53" customFormat="1" ht="12.75">
      <c r="B16" s="56"/>
      <c r="C16" s="59"/>
      <c r="D16" s="54"/>
      <c r="E16" s="59"/>
      <c r="F16" s="54"/>
      <c r="G16" s="59"/>
      <c r="H16" s="54"/>
      <c r="I16" s="59"/>
      <c r="J16" s="55"/>
      <c r="K16" s="59"/>
      <c r="L16" s="55"/>
    </row>
    <row r="17" spans="2:12" s="49" customFormat="1" ht="12.75">
      <c r="B17" s="29" t="s">
        <v>36</v>
      </c>
      <c r="C17" s="33">
        <f>SUM(E17:K17)</f>
        <v>1059804</v>
      </c>
      <c r="D17" s="31"/>
      <c r="E17" s="33">
        <v>0</v>
      </c>
      <c r="F17" s="31"/>
      <c r="G17" s="33">
        <v>1053524</v>
      </c>
      <c r="H17" s="31"/>
      <c r="I17" s="33">
        <v>0</v>
      </c>
      <c r="J17" s="32"/>
      <c r="K17" s="33">
        <v>6280</v>
      </c>
      <c r="L17" s="32"/>
    </row>
    <row r="18" spans="2:12" s="53" customFormat="1" ht="12.75">
      <c r="B18" s="56" t="s">
        <v>37</v>
      </c>
      <c r="C18" s="62">
        <f>+C15-C17</f>
        <v>911432</v>
      </c>
      <c r="D18" s="59"/>
      <c r="E18" s="62">
        <f>+E15</f>
        <v>8630</v>
      </c>
      <c r="F18" s="59"/>
      <c r="G18" s="62">
        <f>+G15-G17</f>
        <v>398659</v>
      </c>
      <c r="H18" s="59"/>
      <c r="I18" s="62">
        <f>+I15-I17</f>
        <v>212068</v>
      </c>
      <c r="J18" s="63"/>
      <c r="K18" s="62">
        <f>+K15-K17</f>
        <v>292075</v>
      </c>
      <c r="L18" s="55"/>
    </row>
    <row r="19" spans="2:12" s="49" customFormat="1" ht="12.75">
      <c r="B19" s="29"/>
      <c r="C19" s="34"/>
      <c r="D19" s="34"/>
      <c r="E19" s="34"/>
      <c r="F19" s="34"/>
      <c r="G19" s="34"/>
      <c r="H19" s="34"/>
      <c r="I19" s="34"/>
      <c r="J19" s="35"/>
      <c r="K19" s="51"/>
      <c r="L19" s="32"/>
    </row>
    <row r="20" spans="2:12" s="53" customFormat="1" ht="12.75">
      <c r="B20" s="54" t="s">
        <v>7</v>
      </c>
      <c r="C20" s="54"/>
      <c r="D20" s="54"/>
      <c r="E20" s="54"/>
      <c r="F20" s="54"/>
      <c r="G20" s="54"/>
      <c r="H20" s="54"/>
      <c r="I20" s="54"/>
      <c r="J20" s="55"/>
      <c r="K20" s="59"/>
      <c r="L20" s="55"/>
    </row>
    <row r="21" spans="2:12" s="49" customFormat="1" ht="12.75">
      <c r="B21" s="29" t="s">
        <v>38</v>
      </c>
      <c r="C21" s="31">
        <f aca="true" t="shared" si="0" ref="C21:C26">SUM(E21:K21)</f>
        <v>173875</v>
      </c>
      <c r="D21" s="31"/>
      <c r="E21" s="31">
        <v>0</v>
      </c>
      <c r="F21" s="31"/>
      <c r="G21" s="31">
        <v>85849</v>
      </c>
      <c r="H21" s="31"/>
      <c r="I21" s="31">
        <v>21532</v>
      </c>
      <c r="J21" s="32"/>
      <c r="K21" s="31">
        <v>66494</v>
      </c>
      <c r="L21" s="32"/>
    </row>
    <row r="22" spans="2:12" s="53" customFormat="1" ht="12.75">
      <c r="B22" s="56" t="s">
        <v>39</v>
      </c>
      <c r="C22" s="54">
        <f t="shared" si="0"/>
        <v>28722</v>
      </c>
      <c r="D22" s="54"/>
      <c r="E22" s="54">
        <v>2729</v>
      </c>
      <c r="F22" s="54"/>
      <c r="G22" s="54">
        <v>6551</v>
      </c>
      <c r="H22" s="54"/>
      <c r="I22" s="54">
        <v>19442</v>
      </c>
      <c r="J22" s="55"/>
      <c r="K22" s="54">
        <v>0</v>
      </c>
      <c r="L22" s="55"/>
    </row>
    <row r="23" spans="2:12" s="49" customFormat="1" ht="12.75">
      <c r="B23" s="29" t="s">
        <v>40</v>
      </c>
      <c r="C23" s="31">
        <f t="shared" si="0"/>
        <v>19346</v>
      </c>
      <c r="D23" s="31"/>
      <c r="E23" s="31">
        <v>0</v>
      </c>
      <c r="F23" s="31"/>
      <c r="G23" s="31">
        <v>15147</v>
      </c>
      <c r="H23" s="31"/>
      <c r="I23" s="31">
        <v>4199</v>
      </c>
      <c r="J23" s="32"/>
      <c r="K23" s="31">
        <v>0</v>
      </c>
      <c r="L23" s="32"/>
    </row>
    <row r="24" spans="2:12" s="53" customFormat="1" ht="12.75">
      <c r="B24" s="56" t="s">
        <v>41</v>
      </c>
      <c r="C24" s="54">
        <f t="shared" si="0"/>
        <v>9941</v>
      </c>
      <c r="D24" s="54"/>
      <c r="E24" s="54">
        <v>87</v>
      </c>
      <c r="F24" s="54"/>
      <c r="G24" s="54">
        <v>5175</v>
      </c>
      <c r="H24" s="54"/>
      <c r="I24" s="54">
        <v>4679</v>
      </c>
      <c r="J24" s="55"/>
      <c r="K24" s="54">
        <v>0</v>
      </c>
      <c r="L24" s="55"/>
    </row>
    <row r="25" spans="2:12" s="49" customFormat="1" ht="12.75">
      <c r="B25" s="29" t="s">
        <v>42</v>
      </c>
      <c r="C25" s="31">
        <f t="shared" si="0"/>
        <v>83300</v>
      </c>
      <c r="D25" s="31"/>
      <c r="E25" s="31">
        <v>0</v>
      </c>
      <c r="F25" s="31"/>
      <c r="G25" s="31">
        <v>0</v>
      </c>
      <c r="H25" s="31"/>
      <c r="I25" s="31">
        <v>168</v>
      </c>
      <c r="J25" s="32"/>
      <c r="K25" s="31">
        <v>83132</v>
      </c>
      <c r="L25" s="32"/>
    </row>
    <row r="26" spans="2:12" s="53" customFormat="1" ht="12.75">
      <c r="B26" s="56" t="s">
        <v>43</v>
      </c>
      <c r="C26" s="54">
        <f t="shared" si="0"/>
        <v>74187</v>
      </c>
      <c r="D26" s="54"/>
      <c r="E26" s="54">
        <v>0</v>
      </c>
      <c r="F26" s="54"/>
      <c r="G26" s="54">
        <v>74187</v>
      </c>
      <c r="H26" s="54"/>
      <c r="I26" s="54">
        <v>0</v>
      </c>
      <c r="J26" s="55"/>
      <c r="K26" s="54">
        <v>0</v>
      </c>
      <c r="L26" s="55"/>
    </row>
    <row r="27" spans="2:12" s="49" customFormat="1" ht="12.75">
      <c r="B27" s="29" t="s">
        <v>44</v>
      </c>
      <c r="C27" s="34">
        <f>E27+G27+I27+K27</f>
        <v>239777</v>
      </c>
      <c r="D27" s="31"/>
      <c r="E27" s="34">
        <v>1032</v>
      </c>
      <c r="F27" s="31"/>
      <c r="G27" s="34">
        <v>43804</v>
      </c>
      <c r="H27" s="31"/>
      <c r="I27" s="34">
        <v>65770</v>
      </c>
      <c r="J27" s="32"/>
      <c r="K27" s="34">
        <v>129171</v>
      </c>
      <c r="L27" s="32"/>
    </row>
    <row r="28" spans="2:12" s="53" customFormat="1" ht="12.75">
      <c r="B28" s="56" t="s">
        <v>14</v>
      </c>
      <c r="C28" s="58">
        <f>SUM(C21:C27)</f>
        <v>629148</v>
      </c>
      <c r="D28" s="54"/>
      <c r="E28" s="58">
        <f>SUM(E21:E27)</f>
        <v>3848</v>
      </c>
      <c r="F28" s="54"/>
      <c r="G28" s="58">
        <f>SUM(G21:G27)</f>
        <v>230713</v>
      </c>
      <c r="H28" s="54"/>
      <c r="I28" s="58">
        <f>SUM(I21:I27)</f>
        <v>115790</v>
      </c>
      <c r="J28" s="55"/>
      <c r="K28" s="58">
        <f>SUM(K21:K27)</f>
        <v>278797</v>
      </c>
      <c r="L28" s="55"/>
    </row>
    <row r="29" spans="2:12" s="49" customFormat="1" ht="12.75">
      <c r="B29" s="29"/>
      <c r="C29" s="34"/>
      <c r="D29" s="31"/>
      <c r="E29" s="34"/>
      <c r="F29" s="31"/>
      <c r="G29" s="34"/>
      <c r="H29" s="31"/>
      <c r="I29" s="34"/>
      <c r="J29" s="32"/>
      <c r="K29" s="34"/>
      <c r="L29" s="32"/>
    </row>
    <row r="30" spans="2:12" s="53" customFormat="1" ht="12.75">
      <c r="B30" s="56" t="s">
        <v>45</v>
      </c>
      <c r="C30" s="59"/>
      <c r="D30" s="54"/>
      <c r="E30" s="59"/>
      <c r="F30" s="54"/>
      <c r="G30" s="59"/>
      <c r="H30" s="54"/>
      <c r="I30" s="59"/>
      <c r="J30" s="55"/>
      <c r="K30" s="59"/>
      <c r="L30" s="55"/>
    </row>
    <row r="31" spans="2:12" s="49" customFormat="1" ht="12.75">
      <c r="B31" s="32" t="s">
        <v>46</v>
      </c>
      <c r="C31" s="33">
        <f>+C18-C28</f>
        <v>282284</v>
      </c>
      <c r="D31" s="31"/>
      <c r="E31" s="33">
        <f>+E18-E28</f>
        <v>4782</v>
      </c>
      <c r="F31" s="31"/>
      <c r="G31" s="33">
        <f>+G18-G28</f>
        <v>167946</v>
      </c>
      <c r="H31" s="31"/>
      <c r="I31" s="33">
        <f>+I18-I28</f>
        <v>96278</v>
      </c>
      <c r="J31" s="32"/>
      <c r="K31" s="33">
        <f>+K18-K28</f>
        <v>13278</v>
      </c>
      <c r="L31" s="32"/>
    </row>
    <row r="32" spans="2:12" s="53" customFormat="1" ht="12.75">
      <c r="B32" s="56"/>
      <c r="C32" s="54"/>
      <c r="D32" s="54"/>
      <c r="E32" s="54"/>
      <c r="F32" s="54"/>
      <c r="G32" s="54"/>
      <c r="H32" s="54"/>
      <c r="I32" s="54"/>
      <c r="J32" s="55"/>
      <c r="K32" s="54"/>
      <c r="L32" s="55"/>
    </row>
    <row r="33" spans="2:12" s="49" customFormat="1" ht="12.75">
      <c r="B33" s="31" t="s">
        <v>15</v>
      </c>
      <c r="C33" s="31"/>
      <c r="D33" s="31"/>
      <c r="E33" s="31"/>
      <c r="F33" s="31"/>
      <c r="G33" s="31"/>
      <c r="H33" s="31"/>
      <c r="I33" s="31"/>
      <c r="J33" s="32"/>
      <c r="K33" s="31"/>
      <c r="L33" s="32"/>
    </row>
    <row r="34" spans="2:12" s="53" customFormat="1" ht="12.75">
      <c r="B34" s="56" t="s">
        <v>47</v>
      </c>
      <c r="C34" s="62">
        <f>E34+G34+I34+K34</f>
        <v>108635</v>
      </c>
      <c r="D34" s="54"/>
      <c r="E34" s="62">
        <v>2981</v>
      </c>
      <c r="F34" s="54" t="s">
        <v>0</v>
      </c>
      <c r="G34" s="62">
        <v>74249</v>
      </c>
      <c r="H34" s="54"/>
      <c r="I34" s="62">
        <v>31405</v>
      </c>
      <c r="J34" s="55"/>
      <c r="K34" s="62">
        <v>0</v>
      </c>
      <c r="L34" s="55"/>
    </row>
    <row r="35" spans="2:12" s="49" customFormat="1" ht="12.75">
      <c r="B35" s="29"/>
      <c r="C35" s="34"/>
      <c r="D35" s="34"/>
      <c r="E35" s="34"/>
      <c r="F35" s="34"/>
      <c r="G35" s="34"/>
      <c r="H35" s="34"/>
      <c r="I35" s="34"/>
      <c r="J35" s="35"/>
      <c r="K35" s="34"/>
      <c r="L35" s="32"/>
    </row>
    <row r="36" spans="2:12" s="53" customFormat="1" ht="13.5" thickBot="1">
      <c r="B36" s="56" t="s">
        <v>16</v>
      </c>
      <c r="C36" s="60">
        <f>+C31+C34</f>
        <v>390919</v>
      </c>
      <c r="D36" s="54"/>
      <c r="E36" s="60">
        <f>+E31+E34</f>
        <v>7763</v>
      </c>
      <c r="F36" s="54"/>
      <c r="G36" s="60">
        <f>+G31+G34</f>
        <v>242195</v>
      </c>
      <c r="H36" s="54"/>
      <c r="I36" s="60">
        <f>+I31+I34</f>
        <v>127683</v>
      </c>
      <c r="J36" s="54"/>
      <c r="K36" s="60">
        <f>+K31+K34</f>
        <v>13278</v>
      </c>
      <c r="L36" s="55"/>
    </row>
    <row r="37" ht="13.5" thickTop="1"/>
  </sheetData>
  <sheetProtection/>
  <mergeCells count="3">
    <mergeCell ref="B3:K3"/>
    <mergeCell ref="B6:K6"/>
    <mergeCell ref="A5:L5"/>
  </mergeCells>
  <printOptions horizontalCentered="1"/>
  <pageMargins left="0.2" right="0.2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zoomScalePageLayoutView="0" workbookViewId="0" topLeftCell="A12">
      <selection activeCell="C37" sqref="C37"/>
    </sheetView>
  </sheetViews>
  <sheetFormatPr defaultColWidth="9.140625" defaultRowHeight="12.75"/>
  <cols>
    <col min="2" max="2" width="41.140625" style="1" bestFit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2" customWidth="1"/>
  </cols>
  <sheetData>
    <row r="1" spans="2:11" ht="13.5" thickBot="1">
      <c r="B1" s="2"/>
      <c r="C1" s="10"/>
      <c r="D1" s="10"/>
      <c r="E1" s="10"/>
      <c r="F1" s="10"/>
      <c r="G1" s="10"/>
      <c r="H1" s="10"/>
      <c r="I1" s="10"/>
      <c r="J1" s="14"/>
      <c r="K1" s="10"/>
    </row>
    <row r="2" spans="1:12" ht="4.5" customHeight="1">
      <c r="A2" s="36"/>
      <c r="B2" s="15"/>
      <c r="C2" s="15"/>
      <c r="D2" s="15"/>
      <c r="E2" s="15"/>
      <c r="F2" s="15"/>
      <c r="G2" s="15"/>
      <c r="H2" s="15"/>
      <c r="I2" s="15"/>
      <c r="J2" s="3"/>
      <c r="K2" s="15"/>
      <c r="L2" s="37"/>
    </row>
    <row r="3" spans="1:12" ht="12.75">
      <c r="A3" s="38"/>
      <c r="B3" s="64" t="s">
        <v>11</v>
      </c>
      <c r="C3" s="69"/>
      <c r="D3" s="69"/>
      <c r="E3" s="69"/>
      <c r="F3" s="69"/>
      <c r="G3" s="69"/>
      <c r="H3" s="69"/>
      <c r="I3" s="69"/>
      <c r="J3" s="69"/>
      <c r="K3" s="69"/>
      <c r="L3" s="39"/>
    </row>
    <row r="4" spans="1:12" ht="6" customHeight="1">
      <c r="A4" s="38"/>
      <c r="B4" s="5"/>
      <c r="C4" s="4"/>
      <c r="D4" s="4"/>
      <c r="E4" s="16"/>
      <c r="F4" s="16"/>
      <c r="G4" s="16"/>
      <c r="H4" s="16"/>
      <c r="I4" s="16"/>
      <c r="J4" s="6"/>
      <c r="K4" s="16"/>
      <c r="L4" s="39"/>
    </row>
    <row r="5" spans="1:12" ht="12.75">
      <c r="A5" s="38"/>
      <c r="B5" s="64" t="s">
        <v>29</v>
      </c>
      <c r="C5" s="69"/>
      <c r="D5" s="69"/>
      <c r="E5" s="69"/>
      <c r="F5" s="69"/>
      <c r="G5" s="69"/>
      <c r="H5" s="69"/>
      <c r="I5" s="69"/>
      <c r="J5" s="69"/>
      <c r="K5" s="69"/>
      <c r="L5" s="39"/>
    </row>
    <row r="6" spans="1:12" ht="12.75">
      <c r="A6" s="38"/>
      <c r="B6" s="66" t="s">
        <v>49</v>
      </c>
      <c r="C6" s="69"/>
      <c r="D6" s="69"/>
      <c r="E6" s="69"/>
      <c r="F6" s="69"/>
      <c r="G6" s="69"/>
      <c r="H6" s="69"/>
      <c r="I6" s="69"/>
      <c r="J6" s="69"/>
      <c r="K6" s="69"/>
      <c r="L6" s="39"/>
    </row>
    <row r="7" spans="1:12" ht="4.5" customHeight="1" thickBot="1">
      <c r="A7" s="40"/>
      <c r="B7" s="17"/>
      <c r="C7" s="17"/>
      <c r="D7" s="18"/>
      <c r="E7" s="18"/>
      <c r="F7" s="18"/>
      <c r="G7" s="18"/>
      <c r="H7" s="18"/>
      <c r="I7" s="18"/>
      <c r="J7" s="17"/>
      <c r="K7" s="18"/>
      <c r="L7" s="41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11" ht="12.75">
      <c r="B10" s="2"/>
      <c r="C10" s="8" t="s">
        <v>1</v>
      </c>
      <c r="D10" s="2"/>
      <c r="E10" s="8" t="s">
        <v>2</v>
      </c>
      <c r="F10" s="2"/>
      <c r="G10" s="8" t="s">
        <v>3</v>
      </c>
      <c r="H10" s="2"/>
      <c r="I10" s="8" t="s">
        <v>4</v>
      </c>
      <c r="K10" s="8" t="s">
        <v>5</v>
      </c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2:11" s="42" customFormat="1" ht="12.75">
      <c r="B12" s="19" t="s">
        <v>8</v>
      </c>
      <c r="C12" s="19"/>
      <c r="D12" s="19"/>
      <c r="E12" s="19"/>
      <c r="F12" s="19"/>
      <c r="G12" s="19"/>
      <c r="H12" s="19"/>
      <c r="I12" s="19"/>
      <c r="J12" s="20"/>
      <c r="K12" s="19"/>
    </row>
    <row r="13" spans="2:11" ht="12.75">
      <c r="B13" s="9" t="s">
        <v>19</v>
      </c>
      <c r="C13" s="27">
        <f>SUM(E13:K13)</f>
        <v>2714029</v>
      </c>
      <c r="D13" s="2"/>
      <c r="E13" s="27">
        <v>78639</v>
      </c>
      <c r="F13" s="2"/>
      <c r="G13" s="27">
        <v>1803249</v>
      </c>
      <c r="H13" s="2"/>
      <c r="I13" s="27">
        <v>822951</v>
      </c>
      <c r="J13" s="2"/>
      <c r="K13" s="27">
        <v>9190</v>
      </c>
    </row>
    <row r="14" spans="2:11" s="42" customFormat="1" ht="12.75">
      <c r="B14" s="21" t="s">
        <v>20</v>
      </c>
      <c r="C14" s="19">
        <f>SUM(E14:K14)</f>
        <v>297769</v>
      </c>
      <c r="D14" s="19"/>
      <c r="E14" s="19">
        <v>0</v>
      </c>
      <c r="F14" s="19"/>
      <c r="G14" s="19">
        <v>297769</v>
      </c>
      <c r="H14" s="19"/>
      <c r="I14" s="19">
        <v>0</v>
      </c>
      <c r="J14" s="20"/>
      <c r="K14" s="19">
        <v>0</v>
      </c>
    </row>
    <row r="15" spans="2:11" ht="12.75">
      <c r="B15" s="9" t="s">
        <v>21</v>
      </c>
      <c r="C15" s="10">
        <f>SUM(E15:K15)</f>
        <v>42886</v>
      </c>
      <c r="D15" s="2"/>
      <c r="E15" s="10">
        <v>688</v>
      </c>
      <c r="F15" s="2"/>
      <c r="G15" s="11">
        <v>0</v>
      </c>
      <c r="H15" s="2"/>
      <c r="I15" s="11">
        <v>15129</v>
      </c>
      <c r="K15" s="10">
        <v>27069</v>
      </c>
    </row>
    <row r="16" spans="2:11" s="42" customFormat="1" ht="12.75">
      <c r="B16" s="21" t="s">
        <v>17</v>
      </c>
      <c r="C16" s="25">
        <f>SUM(C13:C15)</f>
        <v>3054684</v>
      </c>
      <c r="D16" s="19"/>
      <c r="E16" s="25">
        <f>SUM(E13:E15)</f>
        <v>79327</v>
      </c>
      <c r="F16" s="19"/>
      <c r="G16" s="25">
        <f>SUM(G13:G15)</f>
        <v>2101018</v>
      </c>
      <c r="H16" s="19"/>
      <c r="I16" s="25">
        <f>SUM(I13:I15)</f>
        <v>838080</v>
      </c>
      <c r="J16" s="20"/>
      <c r="K16" s="25">
        <f>SUM(K13:K15)</f>
        <v>36259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2:11" s="42" customFormat="1" ht="12.75">
      <c r="B18" s="19" t="s">
        <v>9</v>
      </c>
      <c r="C18" s="19"/>
      <c r="D18" s="19"/>
      <c r="E18" s="19"/>
      <c r="F18" s="19"/>
      <c r="G18" s="19"/>
      <c r="H18" s="19"/>
      <c r="I18" s="19"/>
      <c r="J18" s="20"/>
      <c r="K18" s="19" t="s">
        <v>0</v>
      </c>
    </row>
    <row r="19" spans="2:11" ht="12.75">
      <c r="B19" s="9" t="s">
        <v>22</v>
      </c>
      <c r="C19" s="2">
        <f>SUM(E19:K19)</f>
        <v>25676</v>
      </c>
      <c r="D19" s="2"/>
      <c r="E19" s="2">
        <v>0</v>
      </c>
      <c r="F19" s="2"/>
      <c r="G19" s="2">
        <v>19804</v>
      </c>
      <c r="H19" s="2"/>
      <c r="I19" s="2">
        <v>6291</v>
      </c>
      <c r="K19" s="2">
        <v>-419</v>
      </c>
    </row>
    <row r="20" spans="2:11" s="42" customFormat="1" ht="12.75">
      <c r="B20" s="21" t="s">
        <v>23</v>
      </c>
      <c r="C20" s="22">
        <f>SUM(E20:K20)</f>
        <v>43306</v>
      </c>
      <c r="D20" s="19"/>
      <c r="E20" s="22">
        <v>688</v>
      </c>
      <c r="F20" s="19"/>
      <c r="G20" s="22">
        <v>0</v>
      </c>
      <c r="H20" s="19"/>
      <c r="I20" s="22">
        <v>15129</v>
      </c>
      <c r="J20" s="20"/>
      <c r="K20" s="23">
        <v>27489</v>
      </c>
    </row>
    <row r="21" spans="2:11" ht="12.75">
      <c r="B21" s="9" t="s">
        <v>18</v>
      </c>
      <c r="C21" s="12">
        <f>SUM(C19:C20)</f>
        <v>68982</v>
      </c>
      <c r="D21" s="2"/>
      <c r="E21" s="12">
        <f>SUM(E19:E20)</f>
        <v>688</v>
      </c>
      <c r="F21" s="2"/>
      <c r="G21" s="12">
        <f>SUM(G19:G20)</f>
        <v>19804</v>
      </c>
      <c r="H21" s="2"/>
      <c r="I21" s="12">
        <f>SUM(I19:I20)</f>
        <v>21420</v>
      </c>
      <c r="K21" s="12">
        <f>SUM(K19:K20)</f>
        <v>27070</v>
      </c>
    </row>
    <row r="22" spans="2:11" s="42" customFormat="1" ht="12.75">
      <c r="B22" s="21"/>
      <c r="C22" s="19"/>
      <c r="D22" s="19"/>
      <c r="E22" s="19"/>
      <c r="F22" s="19"/>
      <c r="G22" s="19"/>
      <c r="H22" s="19"/>
      <c r="I22" s="24"/>
      <c r="J22" s="20"/>
      <c r="K22" s="19"/>
    </row>
    <row r="23" spans="2:11" ht="13.5" thickBot="1">
      <c r="B23" s="9" t="s">
        <v>24</v>
      </c>
      <c r="C23" s="28">
        <f>C16-C21</f>
        <v>2985702</v>
      </c>
      <c r="D23" s="2"/>
      <c r="E23" s="28">
        <f>E16-E21</f>
        <v>78639</v>
      </c>
      <c r="F23" s="2"/>
      <c r="G23" s="28">
        <f>G16-G21</f>
        <v>2081214</v>
      </c>
      <c r="H23" s="2"/>
      <c r="I23" s="28">
        <f>I16-I21</f>
        <v>816660</v>
      </c>
      <c r="K23" s="28">
        <f>K16-K21</f>
        <v>9189</v>
      </c>
    </row>
    <row r="24" spans="2:11" ht="13.5" thickTop="1">
      <c r="B24" s="9"/>
      <c r="C24" s="10"/>
      <c r="D24" s="2"/>
      <c r="E24" s="10"/>
      <c r="F24" s="2"/>
      <c r="G24" s="10"/>
      <c r="H24" s="2"/>
      <c r="I24" s="10"/>
      <c r="J24" s="2"/>
      <c r="K24" s="10"/>
    </row>
    <row r="25" spans="2:11" ht="13.5" thickBot="1">
      <c r="B25" s="9"/>
      <c r="C25" s="10"/>
      <c r="D25" s="10"/>
      <c r="E25" s="10"/>
      <c r="F25" s="10"/>
      <c r="G25" s="10"/>
      <c r="H25" s="10"/>
      <c r="I25" s="10"/>
      <c r="J25" s="14"/>
      <c r="K25" s="10"/>
    </row>
    <row r="26" spans="1:12" ht="7.5" customHeight="1">
      <c r="A26" s="36"/>
      <c r="B26" s="43"/>
      <c r="C26" s="15"/>
      <c r="D26" s="15"/>
      <c r="E26" s="15"/>
      <c r="F26" s="15"/>
      <c r="G26" s="15"/>
      <c r="H26" s="15"/>
      <c r="I26" s="15"/>
      <c r="J26" s="3"/>
      <c r="K26" s="15"/>
      <c r="L26" s="37"/>
    </row>
    <row r="27" spans="1:12" ht="12.75">
      <c r="A27" s="38"/>
      <c r="B27" s="64" t="s">
        <v>12</v>
      </c>
      <c r="C27" s="69"/>
      <c r="D27" s="69"/>
      <c r="E27" s="69"/>
      <c r="F27" s="69"/>
      <c r="G27" s="69"/>
      <c r="H27" s="69"/>
      <c r="I27" s="69"/>
      <c r="J27" s="69"/>
      <c r="K27" s="69"/>
      <c r="L27" s="39"/>
    </row>
    <row r="28" spans="1:12" ht="12.75">
      <c r="A28" s="38"/>
      <c r="B28" s="66" t="s">
        <v>49</v>
      </c>
      <c r="C28" s="69"/>
      <c r="D28" s="69"/>
      <c r="E28" s="69"/>
      <c r="F28" s="69"/>
      <c r="G28" s="69"/>
      <c r="H28" s="69"/>
      <c r="I28" s="69"/>
      <c r="J28" s="69"/>
      <c r="K28" s="69"/>
      <c r="L28" s="39"/>
    </row>
    <row r="29" spans="1:12" ht="8.25" customHeight="1" thickBot="1">
      <c r="A29" s="40"/>
      <c r="B29" s="44"/>
      <c r="C29" s="26"/>
      <c r="D29" s="18"/>
      <c r="E29" s="18"/>
      <c r="F29" s="18"/>
      <c r="G29" s="18"/>
      <c r="H29" s="18"/>
      <c r="I29" s="18"/>
      <c r="J29" s="17"/>
      <c r="K29" s="18"/>
      <c r="L29" s="41"/>
    </row>
    <row r="30" spans="2:9" ht="12.75">
      <c r="B30" s="9"/>
      <c r="C30" s="13"/>
      <c r="D30" s="2"/>
      <c r="E30" s="2"/>
      <c r="F30" s="2"/>
      <c r="G30" s="2"/>
      <c r="H30" s="2"/>
      <c r="I30" s="2"/>
    </row>
    <row r="31" spans="2:9" ht="12.75">
      <c r="B31" s="9"/>
      <c r="C31" s="13"/>
      <c r="D31" s="2"/>
      <c r="E31" s="2"/>
      <c r="F31" s="2"/>
      <c r="G31" s="2"/>
      <c r="H31" s="2"/>
      <c r="I31" s="2"/>
    </row>
    <row r="32" spans="2:11" s="53" customFormat="1" ht="12.75">
      <c r="B32" s="54" t="s">
        <v>10</v>
      </c>
      <c r="C32" s="54"/>
      <c r="D32" s="54"/>
      <c r="E32" s="54"/>
      <c r="F32" s="54"/>
      <c r="G32" s="54"/>
      <c r="H32" s="54"/>
      <c r="I32" s="54"/>
      <c r="J32" s="55"/>
      <c r="K32" s="54"/>
    </row>
    <row r="33" spans="2:11" s="49" customFormat="1" ht="12.75">
      <c r="B33" s="31" t="s">
        <v>25</v>
      </c>
      <c r="C33" s="31"/>
      <c r="D33" s="31"/>
      <c r="E33" s="31"/>
      <c r="F33" s="31"/>
      <c r="G33" s="31"/>
      <c r="H33" s="31"/>
      <c r="I33" s="31"/>
      <c r="J33" s="32"/>
      <c r="K33" s="31"/>
    </row>
    <row r="34" spans="2:11" s="53" customFormat="1" ht="12.75">
      <c r="B34" s="56" t="s">
        <v>26</v>
      </c>
      <c r="C34" s="57">
        <f>SUM(E34:K34)</f>
        <v>2419117</v>
      </c>
      <c r="D34" s="54"/>
      <c r="E34" s="57">
        <v>56178</v>
      </c>
      <c r="F34" s="54"/>
      <c r="G34" s="57">
        <v>1836419</v>
      </c>
      <c r="H34" s="54"/>
      <c r="I34" s="57">
        <v>523481</v>
      </c>
      <c r="J34" s="54"/>
      <c r="K34" s="57">
        <v>3039</v>
      </c>
    </row>
    <row r="35" spans="2:11" s="49" customFormat="1" ht="12.75">
      <c r="B35" s="29" t="s">
        <v>27</v>
      </c>
      <c r="C35" s="31">
        <f>SUM(E35:K35)</f>
        <v>390919</v>
      </c>
      <c r="D35" s="31"/>
      <c r="E35" s="31">
        <v>7763</v>
      </c>
      <c r="F35" s="31"/>
      <c r="G35" s="31">
        <v>242195</v>
      </c>
      <c r="H35" s="31"/>
      <c r="I35" s="31">
        <v>127683</v>
      </c>
      <c r="J35" s="32"/>
      <c r="K35" s="31">
        <v>13278</v>
      </c>
    </row>
    <row r="36" spans="2:11" s="53" customFormat="1" ht="12.75">
      <c r="B36" s="54" t="s">
        <v>48</v>
      </c>
      <c r="C36" s="54">
        <f>SUM(E36:K36)</f>
        <v>-7800</v>
      </c>
      <c r="D36" s="54"/>
      <c r="E36" s="54">
        <v>0</v>
      </c>
      <c r="F36" s="54"/>
      <c r="G36" s="54">
        <v>0</v>
      </c>
      <c r="H36" s="54"/>
      <c r="I36" s="54">
        <v>0</v>
      </c>
      <c r="J36" s="55"/>
      <c r="K36" s="54">
        <v>-7800</v>
      </c>
    </row>
    <row r="37" spans="2:11" s="49" customFormat="1" ht="12.75">
      <c r="B37" s="29" t="s">
        <v>28</v>
      </c>
      <c r="C37" s="30">
        <f>SUM(C34:C36)</f>
        <v>2802236</v>
      </c>
      <c r="D37" s="31"/>
      <c r="E37" s="30">
        <f>SUM(E34:E36)</f>
        <v>63941</v>
      </c>
      <c r="F37" s="31"/>
      <c r="G37" s="30">
        <f>SUM(G34:G36)</f>
        <v>2078614</v>
      </c>
      <c r="H37" s="31"/>
      <c r="I37" s="30">
        <f>SUM(I34:I36)</f>
        <v>651164</v>
      </c>
      <c r="J37" s="32"/>
      <c r="K37" s="30">
        <f>SUM(K34:K36)</f>
        <v>8517</v>
      </c>
    </row>
    <row r="38" spans="2:11" s="53" customFormat="1" ht="12.75">
      <c r="B38" s="54"/>
      <c r="C38" s="54"/>
      <c r="D38" s="54"/>
      <c r="E38" s="54"/>
      <c r="F38" s="54"/>
      <c r="G38" s="54"/>
      <c r="H38" s="54"/>
      <c r="I38" s="54"/>
      <c r="J38" s="55"/>
      <c r="K38" s="54"/>
    </row>
    <row r="39" spans="2:11" s="49" customFormat="1" ht="12.75">
      <c r="B39" s="31" t="s">
        <v>30</v>
      </c>
      <c r="C39" s="31"/>
      <c r="D39" s="31"/>
      <c r="E39" s="31"/>
      <c r="F39" s="31"/>
      <c r="G39" s="31"/>
      <c r="H39" s="31"/>
      <c r="I39" s="31"/>
      <c r="J39" s="32"/>
      <c r="K39" s="31"/>
    </row>
    <row r="40" spans="2:11" s="53" customFormat="1" ht="12.75">
      <c r="B40" s="56" t="s">
        <v>26</v>
      </c>
      <c r="C40" s="54">
        <f>SUM(E40:K40)</f>
        <v>183466</v>
      </c>
      <c r="D40" s="54"/>
      <c r="E40" s="54">
        <v>14698</v>
      </c>
      <c r="F40" s="54"/>
      <c r="G40" s="54">
        <v>2600</v>
      </c>
      <c r="H40" s="54"/>
      <c r="I40" s="54">
        <v>165496</v>
      </c>
      <c r="J40" s="55"/>
      <c r="K40" s="54">
        <v>672</v>
      </c>
    </row>
    <row r="41" spans="2:11" s="49" customFormat="1" ht="12.75">
      <c r="B41" s="29" t="s">
        <v>31</v>
      </c>
      <c r="C41" s="30">
        <f aca="true" t="shared" si="0" ref="C41:I41">SUM(C40:C40)</f>
        <v>183466</v>
      </c>
      <c r="D41" s="34">
        <f t="shared" si="0"/>
        <v>0</v>
      </c>
      <c r="E41" s="30">
        <f t="shared" si="0"/>
        <v>14698</v>
      </c>
      <c r="F41" s="34">
        <f t="shared" si="0"/>
        <v>0</v>
      </c>
      <c r="G41" s="30">
        <f t="shared" si="0"/>
        <v>2600</v>
      </c>
      <c r="H41" s="34">
        <f t="shared" si="0"/>
        <v>0</v>
      </c>
      <c r="I41" s="30">
        <f t="shared" si="0"/>
        <v>165496</v>
      </c>
      <c r="J41" s="31"/>
      <c r="K41" s="30">
        <f>SUM(K40:K40)</f>
        <v>672</v>
      </c>
    </row>
    <row r="42" spans="2:11" s="53" customFormat="1" ht="12.75">
      <c r="B42" s="54"/>
      <c r="C42" s="54"/>
      <c r="D42" s="54"/>
      <c r="E42" s="54"/>
      <c r="F42" s="54"/>
      <c r="G42" s="54"/>
      <c r="H42" s="54"/>
      <c r="I42" s="54"/>
      <c r="J42" s="55"/>
      <c r="K42" s="54"/>
    </row>
    <row r="43" spans="2:11" s="49" customFormat="1" ht="13.5" thickBot="1">
      <c r="B43" s="29" t="s">
        <v>32</v>
      </c>
      <c r="C43" s="52">
        <f>C37+C41</f>
        <v>2985702</v>
      </c>
      <c r="D43" s="31"/>
      <c r="E43" s="52">
        <f>E37+E41</f>
        <v>78639</v>
      </c>
      <c r="F43" s="31"/>
      <c r="G43" s="52">
        <f>G37+G41</f>
        <v>2081214</v>
      </c>
      <c r="H43" s="31"/>
      <c r="I43" s="52">
        <f>I37+I41</f>
        <v>816660</v>
      </c>
      <c r="J43" s="32"/>
      <c r="K43" s="52">
        <f>K37+K41</f>
        <v>9189</v>
      </c>
    </row>
    <row r="44" spans="2:11" s="49" customFormat="1" ht="13.5" thickTop="1">
      <c r="B44" s="31"/>
      <c r="C44" s="34"/>
      <c r="D44" s="31"/>
      <c r="E44" s="34"/>
      <c r="F44" s="31"/>
      <c r="G44" s="34"/>
      <c r="H44" s="31"/>
      <c r="I44" s="34"/>
      <c r="J44" s="32"/>
      <c r="K44" s="34"/>
    </row>
    <row r="45" spans="3:11" ht="12.75">
      <c r="C45" s="14"/>
      <c r="D45" s="14"/>
      <c r="E45" s="14"/>
      <c r="F45" s="14"/>
      <c r="G45" s="14"/>
      <c r="H45" s="14"/>
      <c r="I45" s="14"/>
      <c r="J45" s="14"/>
      <c r="K45" s="10"/>
    </row>
  </sheetData>
  <sheetProtection/>
  <mergeCells count="5">
    <mergeCell ref="B28:K28"/>
    <mergeCell ref="B3:K3"/>
    <mergeCell ref="B5:K5"/>
    <mergeCell ref="B6:K6"/>
    <mergeCell ref="B27:K27"/>
  </mergeCells>
  <printOptions horizontalCentered="1"/>
  <pageMargins left="0.2" right="0.2" top="0.5" bottom="0.5" header="0.5" footer="0.5"/>
  <pageSetup fitToHeight="1" fitToWidth="1" horizontalDpi="600" verticalDpi="600" orientation="landscape" scale="90" r:id="rId1"/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acstm4</cp:lastModifiedBy>
  <cp:lastPrinted>2007-08-15T18:19:14Z</cp:lastPrinted>
  <dcterms:created xsi:type="dcterms:W3CDTF">2003-08-01T20:34:54Z</dcterms:created>
  <dcterms:modified xsi:type="dcterms:W3CDTF">2007-08-15T21:03:21Z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-1412954948</vt:i4>
  </property>
  <property fmtid="{D5CDD505-2E9C-101B-9397-08002B2CF9AE}" pid="3" name="_EmailSubject">
    <vt:lpwstr>Auxiliary stmts</vt:lpwstr>
  </property>
  <property fmtid="{D5CDD505-2E9C-101B-9397-08002B2CF9AE}" pid="4" name="_AuthorEmail">
    <vt:lpwstr>aborne@lsue.edu</vt:lpwstr>
  </property>
  <property fmtid="{D5CDD505-2E9C-101B-9397-08002B2CF9AE}" pid="5" name="_AuthorEmailDisplayName">
    <vt:lpwstr>Amanda Borne</vt:lpwstr>
  </property>
  <property fmtid="{D5CDD505-2E9C-101B-9397-08002B2CF9AE}" pid="6" name="_PreviousAdHocReviewCycleID">
    <vt:i4>-1412954948</vt:i4>
  </property>
  <property fmtid="{D5CDD505-2E9C-101B-9397-08002B2CF9AE}" pid="7" name="_ReviewingToolsShownOnce">
    <vt:lpwstr/>
  </property>
</Properties>
</file>