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65521" windowWidth="3960" windowHeight="2190" activeTab="0"/>
  </bookViews>
  <sheets>
    <sheet name="Analysis E" sheetId="1" r:id="rId1"/>
  </sheets>
  <definedNames>
    <definedName name="_Order1" hidden="1">255</definedName>
    <definedName name="_xlnm.Print_Area" localSheetId="0">'Analysis E'!$A$2:$J$58</definedName>
  </definedNames>
  <calcPr fullCalcOnLoad="1"/>
</workbook>
</file>

<file path=xl/sharedStrings.xml><?xml version="1.0" encoding="utf-8"?>
<sst xmlns="http://schemas.openxmlformats.org/spreadsheetml/2006/main" count="49" uniqueCount="47">
  <si>
    <t>Balance</t>
  </si>
  <si>
    <t>Allocations</t>
  </si>
  <si>
    <t>Expenditures</t>
  </si>
  <si>
    <t>Transfers from Other Funds:</t>
  </si>
  <si>
    <t xml:space="preserve"> Auxiliary-</t>
  </si>
  <si>
    <t xml:space="preserve"> Restricted-</t>
  </si>
  <si>
    <t>Other Sources:</t>
  </si>
  <si>
    <t>State of Louisiana:</t>
  </si>
  <si>
    <t xml:space="preserve"> Facility Planning and Control Department</t>
  </si>
  <si>
    <t>University debt:</t>
  </si>
  <si>
    <t xml:space="preserve">  1997A bond issue-</t>
  </si>
  <si>
    <t xml:space="preserve">     Total State of Louisiana</t>
  </si>
  <si>
    <t xml:space="preserve">      Lighting and paving improvements</t>
  </si>
  <si>
    <t xml:space="preserve">    Total other sources - restated</t>
  </si>
  <si>
    <t xml:space="preserve">  Parking</t>
  </si>
  <si>
    <t xml:space="preserve">  University center renovations</t>
  </si>
  <si>
    <t xml:space="preserve">    Total auxiliary</t>
  </si>
  <si>
    <t xml:space="preserve">  Student lab - sciences</t>
  </si>
  <si>
    <t xml:space="preserve">    Total restricted</t>
  </si>
  <si>
    <t xml:space="preserve">    Total transfers from other funds</t>
  </si>
  <si>
    <t xml:space="preserve">  Other</t>
  </si>
  <si>
    <t xml:space="preserve">      Totals</t>
  </si>
  <si>
    <t xml:space="preserve">  Science building renovations</t>
  </si>
  <si>
    <t xml:space="preserve">  Tennis courts</t>
  </si>
  <si>
    <t xml:space="preserve">  2004A bond issue</t>
  </si>
  <si>
    <t xml:space="preserve">     Building and facility repairs</t>
  </si>
  <si>
    <t xml:space="preserve">  Cove furnishings</t>
  </si>
  <si>
    <t xml:space="preserve">  Administration building renovations</t>
  </si>
  <si>
    <t xml:space="preserve">   Kirschman hall</t>
  </si>
  <si>
    <t xml:space="preserve">   Building repairs</t>
  </si>
  <si>
    <t xml:space="preserve">   High temperature hot water distribution</t>
  </si>
  <si>
    <t xml:space="preserve">  Maestri field video board</t>
  </si>
  <si>
    <t xml:space="preserve">  CERM ac server room repairs</t>
  </si>
  <si>
    <t xml:space="preserve">  Earl K Long library learning common</t>
  </si>
  <si>
    <t xml:space="preserve">  Paving and drainage</t>
  </si>
  <si>
    <t xml:space="preserve">  Performing arts center renovations</t>
  </si>
  <si>
    <t xml:space="preserve">  Pontchartrain hall boiler</t>
  </si>
  <si>
    <t xml:space="preserve">  Pontchartrain security fence</t>
  </si>
  <si>
    <t xml:space="preserve">  Pontchartrain hall kitchen</t>
  </si>
  <si>
    <t xml:space="preserve">  Pontchartrain hall mechanical room</t>
  </si>
  <si>
    <t xml:space="preserve">  North campus power plant</t>
  </si>
  <si>
    <t xml:space="preserve">  Cove Renovations</t>
  </si>
  <si>
    <t>July 1, 2008</t>
  </si>
  <si>
    <t>June 30, 2009</t>
  </si>
  <si>
    <t>Analysis E</t>
  </si>
  <si>
    <t>Analysis of Changes in Unexpended Plant Fund Balances</t>
  </si>
  <si>
    <t>For the Year Ended June 30,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</si>
</sst>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4">
    <font>
      <sz val="11"/>
      <name val="P-TIMES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Goudy Old Style"/>
      <family val="1"/>
    </font>
    <font>
      <sz val="10"/>
      <name val="Goudy Old Style"/>
      <family val="1"/>
    </font>
    <font>
      <u val="single"/>
      <sz val="10"/>
      <name val="Goudy Old Style"/>
      <family val="1"/>
    </font>
    <font>
      <u val="singleAccounting"/>
      <sz val="10"/>
      <name val="Goudy Old Style"/>
      <family val="1"/>
    </font>
    <font>
      <sz val="10"/>
      <color indexed="8"/>
      <name val="Goudy Old Style"/>
      <family val="1"/>
    </font>
    <font>
      <u val="singleAccounting"/>
      <sz val="10"/>
      <color indexed="8"/>
      <name val="Goudy Old Style"/>
      <family val="1"/>
    </font>
    <font>
      <u val="doubleAccounting"/>
      <sz val="10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37" fontId="0" fillId="0" borderId="0" xfId="0" applyAlignment="1">
      <alignment/>
    </xf>
    <xf numFmtId="166" fontId="2" fillId="0" borderId="0" xfId="42" applyNumberFormat="1" applyFont="1" applyAlignment="1">
      <alignment vertical="center"/>
    </xf>
    <xf numFmtId="166" fontId="2" fillId="0" borderId="0" xfId="42" applyNumberFormat="1" applyFont="1" applyBorder="1" applyAlignment="1">
      <alignment vertical="center"/>
    </xf>
    <xf numFmtId="166" fontId="2" fillId="0" borderId="0" xfId="42" applyNumberFormat="1" applyFont="1" applyBorder="1" applyAlignment="1" applyProtection="1">
      <alignment horizontal="centerContinuous" vertical="center"/>
      <protection/>
    </xf>
    <xf numFmtId="166" fontId="2" fillId="0" borderId="0" xfId="42" applyNumberFormat="1" applyFont="1" applyFill="1" applyBorder="1" applyAlignment="1" applyProtection="1">
      <alignment vertical="center"/>
      <protection/>
    </xf>
    <xf numFmtId="166" fontId="2" fillId="0" borderId="0" xfId="42" applyNumberFormat="1" applyFont="1" applyFill="1" applyBorder="1" applyAlignment="1">
      <alignment vertical="center"/>
    </xf>
    <xf numFmtId="166" fontId="2" fillId="0" borderId="0" xfId="42" applyNumberFormat="1" applyFont="1" applyFill="1" applyAlignment="1">
      <alignment vertical="center"/>
    </xf>
    <xf numFmtId="166" fontId="3" fillId="0" borderId="0" xfId="42" applyNumberFormat="1" applyFont="1" applyFill="1" applyBorder="1" applyAlignment="1">
      <alignment horizontal="center" vertical="center"/>
    </xf>
    <xf numFmtId="166" fontId="3" fillId="0" borderId="0" xfId="42" applyNumberFormat="1" applyFont="1" applyFill="1" applyBorder="1" applyAlignment="1">
      <alignment horizontal="left" vertical="center"/>
    </xf>
    <xf numFmtId="166" fontId="3" fillId="0" borderId="0" xfId="42" applyNumberFormat="1" applyFont="1" applyFill="1" applyBorder="1" applyAlignment="1">
      <alignment vertical="center"/>
    </xf>
    <xf numFmtId="166" fontId="3" fillId="0" borderId="0" xfId="42" applyNumberFormat="1" applyFont="1" applyFill="1" applyBorder="1" applyAlignment="1">
      <alignment horizontal="right" vertical="center"/>
    </xf>
    <xf numFmtId="166" fontId="20" fillId="0" borderId="0" xfId="42" applyNumberFormat="1" applyFont="1" applyFill="1" applyBorder="1" applyAlignment="1">
      <alignment horizontal="center" vertical="center"/>
    </xf>
    <xf numFmtId="166" fontId="21" fillId="0" borderId="0" xfId="42" applyNumberFormat="1" applyFont="1" applyAlignment="1">
      <alignment vertical="center"/>
    </xf>
    <xf numFmtId="166" fontId="21" fillId="0" borderId="0" xfId="42" applyNumberFormat="1" applyFont="1" applyBorder="1" applyAlignment="1">
      <alignment vertical="center"/>
    </xf>
    <xf numFmtId="166" fontId="21" fillId="0" borderId="0" xfId="42" applyNumberFormat="1" applyFont="1" applyBorder="1" applyAlignment="1">
      <alignment horizontal="center" vertical="center"/>
    </xf>
    <xf numFmtId="166" fontId="21" fillId="0" borderId="0" xfId="42" applyNumberFormat="1" applyFont="1" applyBorder="1" applyAlignment="1" applyProtection="1">
      <alignment vertical="center"/>
      <protection/>
    </xf>
    <xf numFmtId="166" fontId="22" fillId="0" borderId="0" xfId="42" applyNumberFormat="1" applyFont="1" applyBorder="1" applyAlignment="1" applyProtection="1" quotePrefix="1">
      <alignment horizontal="center" vertical="center"/>
      <protection/>
    </xf>
    <xf numFmtId="166" fontId="22" fillId="0" borderId="0" xfId="42" applyNumberFormat="1" applyFont="1" applyBorder="1" applyAlignment="1" applyProtection="1">
      <alignment horizontal="center" vertical="center"/>
      <protection/>
    </xf>
    <xf numFmtId="166" fontId="21" fillId="2" borderId="0" xfId="42" applyNumberFormat="1" applyFont="1" applyFill="1" applyAlignment="1">
      <alignment vertical="center"/>
    </xf>
    <xf numFmtId="166" fontId="21" fillId="2" borderId="0" xfId="42" applyNumberFormat="1" applyFont="1" applyFill="1" applyBorder="1" applyAlignment="1" applyProtection="1">
      <alignment vertical="center"/>
      <protection/>
    </xf>
    <xf numFmtId="166" fontId="22" fillId="2" borderId="0" xfId="42" applyNumberFormat="1" applyFont="1" applyFill="1" applyBorder="1" applyAlignment="1" applyProtection="1" quotePrefix="1">
      <alignment horizontal="center" vertical="center"/>
      <protection/>
    </xf>
    <xf numFmtId="166" fontId="22" fillId="2" borderId="0" xfId="42" applyNumberFormat="1" applyFont="1" applyFill="1" applyBorder="1" applyAlignment="1" applyProtection="1">
      <alignment horizontal="center" vertical="center"/>
      <protection/>
    </xf>
    <xf numFmtId="166" fontId="21" fillId="0" borderId="0" xfId="42" applyNumberFormat="1" applyFont="1" applyFill="1" applyAlignment="1">
      <alignment horizontal="left" vertical="center"/>
    </xf>
    <xf numFmtId="166" fontId="21" fillId="0" borderId="0" xfId="42" applyNumberFormat="1" applyFont="1" applyFill="1" applyBorder="1" applyAlignment="1" applyProtection="1">
      <alignment vertical="center"/>
      <protection/>
    </xf>
    <xf numFmtId="166" fontId="21" fillId="0" borderId="0" xfId="42" applyNumberFormat="1" applyFont="1" applyFill="1" applyBorder="1" applyAlignment="1" applyProtection="1" quotePrefix="1">
      <alignment horizontal="center" vertical="center"/>
      <protection/>
    </xf>
    <xf numFmtId="166" fontId="21" fillId="0" borderId="0" xfId="42" applyNumberFormat="1" applyFont="1" applyFill="1" applyBorder="1" applyAlignment="1">
      <alignment vertical="center"/>
    </xf>
    <xf numFmtId="166" fontId="22" fillId="0" borderId="0" xfId="42" applyNumberFormat="1" applyFont="1" applyFill="1" applyBorder="1" applyAlignment="1" applyProtection="1">
      <alignment horizontal="center" vertical="center"/>
      <protection/>
    </xf>
    <xf numFmtId="166" fontId="22" fillId="0" borderId="0" xfId="42" applyNumberFormat="1" applyFont="1" applyFill="1" applyBorder="1" applyAlignment="1" applyProtection="1" quotePrefix="1">
      <alignment horizontal="center" vertical="center"/>
      <protection/>
    </xf>
    <xf numFmtId="166" fontId="21" fillId="2" borderId="0" xfId="42" applyNumberFormat="1" applyFont="1" applyFill="1" applyAlignment="1" quotePrefix="1">
      <alignment horizontal="left" vertical="center"/>
    </xf>
    <xf numFmtId="168" fontId="21" fillId="2" borderId="0" xfId="44" applyNumberFormat="1" applyFont="1" applyFill="1" applyBorder="1" applyAlignment="1" applyProtection="1" quotePrefix="1">
      <alignment horizontal="center" vertical="center"/>
      <protection/>
    </xf>
    <xf numFmtId="166" fontId="21" fillId="2" borderId="0" xfId="42" applyNumberFormat="1" applyFont="1" applyFill="1" applyBorder="1" applyAlignment="1" applyProtection="1" quotePrefix="1">
      <alignment horizontal="center" vertical="center"/>
      <protection/>
    </xf>
    <xf numFmtId="168" fontId="21" fillId="2" borderId="0" xfId="44" applyNumberFormat="1" applyFont="1" applyFill="1" applyBorder="1" applyAlignment="1" applyProtection="1">
      <alignment horizontal="center" vertical="center"/>
      <protection/>
    </xf>
    <xf numFmtId="166" fontId="21" fillId="2" borderId="0" xfId="42" applyNumberFormat="1" applyFont="1" applyFill="1" applyBorder="1" applyAlignment="1" applyProtection="1">
      <alignment horizontal="center" vertical="center"/>
      <protection/>
    </xf>
    <xf numFmtId="44" fontId="21" fillId="2" borderId="0" xfId="44" applyFont="1" applyFill="1" applyBorder="1" applyAlignment="1" applyProtection="1" quotePrefix="1">
      <alignment horizontal="center" vertical="center"/>
      <protection/>
    </xf>
    <xf numFmtId="166" fontId="21" fillId="0" borderId="0" xfId="42" applyNumberFormat="1" applyFont="1" applyFill="1" applyAlignment="1" quotePrefix="1">
      <alignment horizontal="left" vertical="center"/>
    </xf>
    <xf numFmtId="166" fontId="21" fillId="0" borderId="0" xfId="42" applyNumberFormat="1" applyFont="1" applyFill="1" applyBorder="1" applyAlignment="1" applyProtection="1">
      <alignment horizontal="center" vertical="center"/>
      <protection/>
    </xf>
    <xf numFmtId="166" fontId="21" fillId="0" borderId="10" xfId="42" applyNumberFormat="1" applyFont="1" applyFill="1" applyBorder="1" applyAlignment="1">
      <alignment vertical="center"/>
    </xf>
    <xf numFmtId="166" fontId="21" fillId="2" borderId="0" xfId="42" applyNumberFormat="1" applyFont="1" applyFill="1" applyBorder="1" applyAlignment="1">
      <alignment vertical="center"/>
    </xf>
    <xf numFmtId="166" fontId="21" fillId="0" borderId="0" xfId="42" applyNumberFormat="1" applyFont="1" applyFill="1" applyAlignment="1">
      <alignment vertical="center"/>
    </xf>
    <xf numFmtId="166" fontId="21" fillId="0" borderId="11" xfId="42" applyNumberFormat="1" applyFont="1" applyFill="1" applyBorder="1" applyAlignment="1" applyProtection="1">
      <alignment vertical="center"/>
      <protection/>
    </xf>
    <xf numFmtId="166" fontId="21" fillId="0" borderId="0" xfId="42" applyNumberFormat="1" applyFont="1" applyFill="1" applyBorder="1" applyAlignment="1" applyProtection="1">
      <alignment horizontal="right" vertical="center"/>
      <protection/>
    </xf>
    <xf numFmtId="166" fontId="21" fillId="2" borderId="0" xfId="42" applyNumberFormat="1" applyFont="1" applyFill="1" applyAlignment="1">
      <alignment horizontal="left" vertical="center"/>
    </xf>
    <xf numFmtId="166" fontId="21" fillId="2" borderId="0" xfId="42" applyNumberFormat="1" applyFont="1" applyFill="1" applyBorder="1" applyAlignment="1" applyProtection="1">
      <alignment horizontal="right" vertical="center"/>
      <protection/>
    </xf>
    <xf numFmtId="166" fontId="23" fillId="0" borderId="0" xfId="42" applyNumberFormat="1" applyFont="1" applyFill="1" applyBorder="1" applyAlignment="1" applyProtection="1">
      <alignment vertical="center"/>
      <protection/>
    </xf>
    <xf numFmtId="166" fontId="21" fillId="2" borderId="10" xfId="42" applyNumberFormat="1" applyFont="1" applyFill="1" applyBorder="1" applyAlignment="1" applyProtection="1">
      <alignment vertical="center"/>
      <protection/>
    </xf>
    <xf numFmtId="166" fontId="23" fillId="2" borderId="0" xfId="42" applyNumberFormat="1" applyFont="1" applyFill="1" applyBorder="1" applyAlignment="1" applyProtection="1">
      <alignment vertical="center"/>
      <protection/>
    </xf>
    <xf numFmtId="166" fontId="24" fillId="0" borderId="0" xfId="42" applyNumberFormat="1" applyFont="1" applyFill="1" applyBorder="1" applyAlignment="1" applyProtection="1">
      <alignment horizontal="right" vertical="center"/>
      <protection/>
    </xf>
    <xf numFmtId="166" fontId="25" fillId="0" borderId="0" xfId="42" applyNumberFormat="1" applyFont="1" applyFill="1" applyBorder="1" applyAlignment="1" applyProtection="1">
      <alignment horizontal="right" vertical="center"/>
      <protection/>
    </xf>
    <xf numFmtId="166" fontId="24" fillId="0" borderId="0" xfId="42" applyNumberFormat="1" applyFont="1" applyFill="1" applyBorder="1" applyAlignment="1" applyProtection="1">
      <alignment vertical="center"/>
      <protection/>
    </xf>
    <xf numFmtId="166" fontId="25" fillId="0" borderId="0" xfId="42" applyNumberFormat="1" applyFont="1" applyFill="1" applyBorder="1" applyAlignment="1" applyProtection="1">
      <alignment vertical="center"/>
      <protection/>
    </xf>
    <xf numFmtId="166" fontId="24" fillId="0" borderId="10" xfId="42" applyNumberFormat="1" applyFont="1" applyFill="1" applyBorder="1" applyAlignment="1" applyProtection="1">
      <alignment vertical="center"/>
      <protection/>
    </xf>
    <xf numFmtId="166" fontId="24" fillId="2" borderId="0" xfId="42" applyNumberFormat="1" applyFont="1" applyFill="1" applyBorder="1" applyAlignment="1" applyProtection="1">
      <alignment vertical="center"/>
      <protection/>
    </xf>
    <xf numFmtId="166" fontId="23" fillId="0" borderId="0" xfId="42" applyNumberFormat="1" applyFont="1" applyFill="1" applyBorder="1" applyAlignment="1" applyProtection="1">
      <alignment horizontal="right" vertical="center"/>
      <protection/>
    </xf>
    <xf numFmtId="166" fontId="21" fillId="2" borderId="10" xfId="42" applyNumberFormat="1" applyFont="1" applyFill="1" applyBorder="1" applyAlignment="1">
      <alignment vertical="center"/>
    </xf>
    <xf numFmtId="166" fontId="21" fillId="2" borderId="12" xfId="42" applyNumberFormat="1" applyFont="1" applyFill="1" applyBorder="1" applyAlignment="1">
      <alignment vertical="center"/>
    </xf>
    <xf numFmtId="166" fontId="21" fillId="2" borderId="13" xfId="42" applyNumberFormat="1" applyFont="1" applyFill="1" applyBorder="1" applyAlignment="1">
      <alignment vertical="center"/>
    </xf>
    <xf numFmtId="168" fontId="21" fillId="2" borderId="14" xfId="44" applyNumberFormat="1" applyFont="1" applyFill="1" applyBorder="1" applyAlignment="1" applyProtection="1">
      <alignment vertical="center"/>
      <protection/>
    </xf>
    <xf numFmtId="166" fontId="26" fillId="2" borderId="0" xfId="42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19050</xdr:rowOff>
    </xdr:from>
    <xdr:to>
      <xdr:col>2</xdr:col>
      <xdr:colOff>371475</xdr:colOff>
      <xdr:row>6</xdr:row>
      <xdr:rowOff>57150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2495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L113"/>
  <sheetViews>
    <sheetView tabSelected="1" defaultGridColor="0" zoomScalePageLayoutView="0" colorId="22" workbookViewId="0" topLeftCell="A1">
      <selection activeCell="K11" sqref="K11"/>
    </sheetView>
  </sheetViews>
  <sheetFormatPr defaultColWidth="9.796875" defaultRowHeight="14.25"/>
  <cols>
    <col min="1" max="1" width="15" style="1" customWidth="1"/>
    <col min="2" max="2" width="9.69921875" style="2" customWidth="1"/>
    <col min="3" max="3" width="11.59765625" style="2" customWidth="1"/>
    <col min="4" max="4" width="14.09765625" style="2" customWidth="1"/>
    <col min="5" max="5" width="1.59765625" style="2" customWidth="1"/>
    <col min="6" max="6" width="14.09765625" style="2" customWidth="1"/>
    <col min="7" max="7" width="1.59765625" style="2" customWidth="1"/>
    <col min="8" max="8" width="14.09765625" style="2" customWidth="1"/>
    <col min="9" max="9" width="1.59765625" style="2" customWidth="1"/>
    <col min="10" max="10" width="14.09765625" style="2" customWidth="1"/>
    <col min="11" max="11" width="12.3984375" style="2" bestFit="1" customWidth="1"/>
    <col min="12" max="16384" width="9.69921875" style="2" customWidth="1"/>
  </cols>
  <sheetData>
    <row r="2" spans="1:10" ht="4.5" customHeight="1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12" customHeight="1">
      <c r="A3" s="7"/>
      <c r="B3" s="7"/>
      <c r="C3" s="7"/>
      <c r="D3" s="7"/>
      <c r="E3" s="7"/>
      <c r="F3" s="7"/>
      <c r="G3" s="11" t="s">
        <v>44</v>
      </c>
      <c r="H3" s="7"/>
      <c r="I3" s="7"/>
      <c r="J3" s="7"/>
    </row>
    <row r="4" spans="1:10" ht="6" customHeight="1">
      <c r="A4" s="7"/>
      <c r="B4" s="7"/>
      <c r="C4" s="7"/>
      <c r="D4" s="7"/>
      <c r="E4" s="7"/>
      <c r="F4" s="7"/>
      <c r="G4" s="11"/>
      <c r="H4" s="7"/>
      <c r="I4" s="7"/>
      <c r="J4" s="7"/>
    </row>
    <row r="5" spans="1:10" ht="12.75" customHeight="1">
      <c r="A5" s="2"/>
      <c r="B5" s="7"/>
      <c r="C5" s="7"/>
      <c r="D5" s="7"/>
      <c r="E5" s="7"/>
      <c r="F5" s="7"/>
      <c r="G5" s="11" t="s">
        <v>45</v>
      </c>
      <c r="H5" s="7"/>
      <c r="I5" s="7"/>
      <c r="J5" s="7"/>
    </row>
    <row r="6" spans="1:10" ht="12" customHeight="1">
      <c r="A6" s="2"/>
      <c r="B6" s="7"/>
      <c r="C6" s="7"/>
      <c r="D6" s="7"/>
      <c r="E6" s="7"/>
      <c r="F6" s="7"/>
      <c r="G6" s="11" t="s">
        <v>46</v>
      </c>
      <c r="H6" s="7"/>
      <c r="I6" s="7"/>
      <c r="J6" s="7"/>
    </row>
    <row r="7" spans="1:10" ht="10.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10" spans="1:10" ht="13.5">
      <c r="A10" s="12"/>
      <c r="B10" s="13"/>
      <c r="C10" s="13"/>
      <c r="D10" s="14" t="s">
        <v>0</v>
      </c>
      <c r="E10" s="14"/>
      <c r="F10" s="13"/>
      <c r="G10" s="13"/>
      <c r="H10" s="13"/>
      <c r="I10" s="13"/>
      <c r="J10" s="14" t="s">
        <v>0</v>
      </c>
    </row>
    <row r="11" spans="1:10" ht="13.5">
      <c r="A11" s="12"/>
      <c r="B11" s="15"/>
      <c r="C11" s="15"/>
      <c r="D11" s="16" t="s">
        <v>42</v>
      </c>
      <c r="E11" s="16"/>
      <c r="F11" s="17" t="s">
        <v>1</v>
      </c>
      <c r="G11" s="17"/>
      <c r="H11" s="17" t="s">
        <v>2</v>
      </c>
      <c r="I11" s="17"/>
      <c r="J11" s="16" t="s">
        <v>43</v>
      </c>
    </row>
    <row r="12" spans="1:10" ht="13.5">
      <c r="A12" s="12"/>
      <c r="B12" s="15"/>
      <c r="C12" s="15"/>
      <c r="D12" s="16"/>
      <c r="E12" s="16"/>
      <c r="F12" s="17"/>
      <c r="G12" s="17"/>
      <c r="H12" s="17"/>
      <c r="I12" s="17"/>
      <c r="J12" s="16"/>
    </row>
    <row r="13" spans="1:10" s="5" customFormat="1" ht="12" customHeight="1">
      <c r="A13" s="18" t="s">
        <v>7</v>
      </c>
      <c r="B13" s="19"/>
      <c r="C13" s="19"/>
      <c r="D13" s="20"/>
      <c r="E13" s="20"/>
      <c r="F13" s="21"/>
      <c r="G13" s="21"/>
      <c r="H13" s="21"/>
      <c r="I13" s="21"/>
      <c r="J13" s="20"/>
    </row>
    <row r="14" spans="1:10" s="5" customFormat="1" ht="13.5">
      <c r="A14" s="22" t="s">
        <v>8</v>
      </c>
      <c r="B14" s="23"/>
      <c r="C14" s="23"/>
      <c r="D14" s="24"/>
      <c r="E14" s="24"/>
      <c r="F14" s="25"/>
      <c r="G14" s="25"/>
      <c r="H14" s="26"/>
      <c r="I14" s="26"/>
      <c r="J14" s="27"/>
    </row>
    <row r="15" spans="1:10" s="5" customFormat="1" ht="12" customHeight="1">
      <c r="A15" s="28" t="s">
        <v>28</v>
      </c>
      <c r="B15" s="19"/>
      <c r="C15" s="19"/>
      <c r="D15" s="29">
        <v>0</v>
      </c>
      <c r="E15" s="30"/>
      <c r="F15" s="31">
        <v>35973</v>
      </c>
      <c r="G15" s="32"/>
      <c r="H15" s="31">
        <v>35973</v>
      </c>
      <c r="I15" s="32"/>
      <c r="J15" s="33">
        <f>+F15-H15</f>
        <v>0</v>
      </c>
    </row>
    <row r="16" spans="1:10" s="5" customFormat="1" ht="13.5">
      <c r="A16" s="34" t="s">
        <v>29</v>
      </c>
      <c r="B16" s="23"/>
      <c r="C16" s="23"/>
      <c r="D16" s="24">
        <v>-2299890</v>
      </c>
      <c r="E16" s="24"/>
      <c r="F16" s="35">
        <v>2896920</v>
      </c>
      <c r="G16" s="35"/>
      <c r="H16" s="35">
        <v>2086149.26</v>
      </c>
      <c r="I16" s="35"/>
      <c r="J16" s="24">
        <f>+D16+F16-H16</f>
        <v>-1489119.26</v>
      </c>
    </row>
    <row r="17" spans="1:10" s="5" customFormat="1" ht="13.5">
      <c r="A17" s="28" t="s">
        <v>30</v>
      </c>
      <c r="B17" s="19"/>
      <c r="C17" s="19"/>
      <c r="D17" s="30"/>
      <c r="E17" s="30"/>
      <c r="F17" s="32">
        <v>3329898</v>
      </c>
      <c r="G17" s="32"/>
      <c r="H17" s="32">
        <v>3329898</v>
      </c>
      <c r="I17" s="32"/>
      <c r="J17" s="32">
        <f>+F17-H17</f>
        <v>0</v>
      </c>
    </row>
    <row r="18" spans="1:10" s="5" customFormat="1" ht="12" customHeight="1">
      <c r="A18" s="34" t="s">
        <v>11</v>
      </c>
      <c r="B18" s="25"/>
      <c r="C18" s="25"/>
      <c r="D18" s="36">
        <f>SUM(D15:D17)</f>
        <v>-2299890</v>
      </c>
      <c r="E18" s="25"/>
      <c r="F18" s="36">
        <f>SUM(F15:F17)</f>
        <v>6262791</v>
      </c>
      <c r="G18" s="25"/>
      <c r="H18" s="36">
        <f>SUM(H15:H17)</f>
        <v>5452020.26</v>
      </c>
      <c r="I18" s="25"/>
      <c r="J18" s="36">
        <f>SUM(J15:J17)</f>
        <v>-1489119.26</v>
      </c>
    </row>
    <row r="19" spans="1:10" s="5" customFormat="1" ht="13.5">
      <c r="A19" s="18"/>
      <c r="B19" s="37"/>
      <c r="C19" s="37"/>
      <c r="D19" s="37"/>
      <c r="E19" s="37"/>
      <c r="F19" s="37"/>
      <c r="G19" s="37"/>
      <c r="H19" s="37"/>
      <c r="I19" s="37"/>
      <c r="J19" s="37"/>
    </row>
    <row r="20" spans="1:10" s="5" customFormat="1" ht="12" customHeight="1">
      <c r="A20" s="38" t="s">
        <v>9</v>
      </c>
      <c r="B20" s="23"/>
      <c r="C20" s="23"/>
      <c r="D20" s="39"/>
      <c r="E20" s="23"/>
      <c r="F20" s="23"/>
      <c r="G20" s="23"/>
      <c r="H20" s="23"/>
      <c r="I20" s="23"/>
      <c r="J20" s="23"/>
    </row>
    <row r="21" spans="1:10" s="5" customFormat="1" ht="13.5">
      <c r="A21" s="18" t="s">
        <v>10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s="5" customFormat="1" ht="12" customHeight="1">
      <c r="A22" s="34" t="s">
        <v>12</v>
      </c>
      <c r="B22" s="23"/>
      <c r="C22" s="23"/>
      <c r="D22" s="23">
        <v>485791</v>
      </c>
      <c r="E22" s="23"/>
      <c r="F22" s="23"/>
      <c r="G22" s="23"/>
      <c r="H22" s="40"/>
      <c r="I22" s="40"/>
      <c r="J22" s="23">
        <f>+D22+F22-H22</f>
        <v>485791</v>
      </c>
    </row>
    <row r="23" spans="1:10" s="5" customFormat="1" ht="13.5">
      <c r="A23" s="41" t="s">
        <v>24</v>
      </c>
      <c r="B23" s="19"/>
      <c r="C23" s="19"/>
      <c r="D23" s="19"/>
      <c r="E23" s="19"/>
      <c r="F23" s="19"/>
      <c r="G23" s="19"/>
      <c r="H23" s="42"/>
      <c r="I23" s="42"/>
      <c r="J23" s="19"/>
    </row>
    <row r="24" spans="1:10" s="5" customFormat="1" ht="12" customHeight="1">
      <c r="A24" s="34" t="s">
        <v>25</v>
      </c>
      <c r="B24" s="23"/>
      <c r="C24" s="23"/>
      <c r="D24" s="23">
        <v>6065808</v>
      </c>
      <c r="E24" s="43"/>
      <c r="F24" s="23">
        <v>43719</v>
      </c>
      <c r="G24" s="43"/>
      <c r="H24" s="23">
        <v>2887370</v>
      </c>
      <c r="I24" s="43"/>
      <c r="J24" s="23">
        <f>+D24+F24-H24</f>
        <v>3222157</v>
      </c>
    </row>
    <row r="25" spans="1:10" s="5" customFormat="1" ht="15.75">
      <c r="A25" s="28" t="s">
        <v>13</v>
      </c>
      <c r="B25" s="19"/>
      <c r="C25" s="19"/>
      <c r="D25" s="44">
        <f>SUM(D22:D24)</f>
        <v>6551599</v>
      </c>
      <c r="E25" s="45"/>
      <c r="F25" s="44">
        <f>SUM(F22:F24)</f>
        <v>43719</v>
      </c>
      <c r="G25" s="45"/>
      <c r="H25" s="44">
        <f>SUM(H22:H24)</f>
        <v>2887370</v>
      </c>
      <c r="I25" s="45"/>
      <c r="J25" s="44">
        <f>SUM(J22:J24)</f>
        <v>3707948</v>
      </c>
    </row>
    <row r="26" spans="1:10" s="5" customFormat="1" ht="12" customHeight="1">
      <c r="A26" s="38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5" customFormat="1" ht="13.5">
      <c r="A27" s="18" t="s">
        <v>3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s="5" customFormat="1" ht="12" customHeight="1">
      <c r="A28" s="38" t="s">
        <v>4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s="5" customFormat="1" ht="13.5">
      <c r="A29" s="18" t="s">
        <v>31</v>
      </c>
      <c r="B29" s="19"/>
      <c r="C29" s="19"/>
      <c r="D29" s="19">
        <v>-292000</v>
      </c>
      <c r="E29" s="19"/>
      <c r="F29" s="19">
        <v>0</v>
      </c>
      <c r="G29" s="19"/>
      <c r="H29" s="19">
        <v>55987</v>
      </c>
      <c r="I29" s="19"/>
      <c r="J29" s="19">
        <f>+D29+F29-H29</f>
        <v>-347987</v>
      </c>
    </row>
    <row r="30" spans="1:10" s="5" customFormat="1" ht="13.5" hidden="1">
      <c r="A30" s="38" t="s">
        <v>26</v>
      </c>
      <c r="B30" s="23"/>
      <c r="C30" s="23"/>
      <c r="D30" s="23">
        <v>0</v>
      </c>
      <c r="E30" s="23"/>
      <c r="F30" s="23"/>
      <c r="G30" s="23"/>
      <c r="H30" s="23"/>
      <c r="I30" s="23"/>
      <c r="J30" s="23">
        <f>+D30+F30-H30</f>
        <v>0</v>
      </c>
    </row>
    <row r="31" spans="1:10" s="5" customFormat="1" ht="12" customHeight="1" hidden="1">
      <c r="A31" s="38" t="s">
        <v>14</v>
      </c>
      <c r="B31" s="23"/>
      <c r="C31" s="23"/>
      <c r="D31" s="23">
        <v>0</v>
      </c>
      <c r="E31" s="23"/>
      <c r="F31" s="23">
        <v>0</v>
      </c>
      <c r="G31" s="23"/>
      <c r="H31" s="23">
        <v>0</v>
      </c>
      <c r="I31" s="23"/>
      <c r="J31" s="23"/>
    </row>
    <row r="32" spans="1:10" s="5" customFormat="1" ht="13.5" hidden="1">
      <c r="A32" s="38" t="s">
        <v>14</v>
      </c>
      <c r="B32" s="23"/>
      <c r="C32" s="23"/>
      <c r="D32" s="23">
        <v>0</v>
      </c>
      <c r="E32" s="23"/>
      <c r="F32" s="23"/>
      <c r="G32" s="23"/>
      <c r="H32" s="23"/>
      <c r="I32" s="23"/>
      <c r="J32" s="23">
        <f>+D32+F32-H32</f>
        <v>0</v>
      </c>
    </row>
    <row r="33" spans="1:10" s="5" customFormat="1" ht="12" customHeight="1" hidden="1">
      <c r="A33" s="38" t="s">
        <v>15</v>
      </c>
      <c r="B33" s="23"/>
      <c r="C33" s="23"/>
      <c r="D33" s="46">
        <v>0</v>
      </c>
      <c r="E33" s="47"/>
      <c r="F33" s="48">
        <v>0</v>
      </c>
      <c r="G33" s="49"/>
      <c r="H33" s="23">
        <v>0</v>
      </c>
      <c r="I33" s="43"/>
      <c r="J33" s="23">
        <f>+D33+F33-H33</f>
        <v>0</v>
      </c>
    </row>
    <row r="34" spans="1:10" s="5" customFormat="1" ht="12" customHeight="1">
      <c r="A34" s="34" t="s">
        <v>16</v>
      </c>
      <c r="B34" s="23"/>
      <c r="C34" s="23"/>
      <c r="D34" s="50">
        <f>+D29+D32+D33</f>
        <v>-292000</v>
      </c>
      <c r="E34" s="49"/>
      <c r="F34" s="50">
        <f>SUM(F29:F33)</f>
        <v>0</v>
      </c>
      <c r="G34" s="49"/>
      <c r="H34" s="50">
        <f>SUM(H29:H33)</f>
        <v>55987</v>
      </c>
      <c r="I34" s="49"/>
      <c r="J34" s="50">
        <f>+J29+J32+J33</f>
        <v>-347987</v>
      </c>
    </row>
    <row r="35" spans="1:10" s="5" customFormat="1" ht="12" customHeight="1">
      <c r="A35" s="18"/>
      <c r="B35" s="19"/>
      <c r="C35" s="19"/>
      <c r="D35" s="51"/>
      <c r="E35" s="51"/>
      <c r="F35" s="51"/>
      <c r="G35" s="51"/>
      <c r="H35" s="51"/>
      <c r="I35" s="51"/>
      <c r="J35" s="51"/>
    </row>
    <row r="36" spans="1:10" s="5" customFormat="1" ht="13.5">
      <c r="A36" s="38" t="s">
        <v>5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s="5" customFormat="1" ht="12" customHeight="1" hidden="1">
      <c r="A37" s="34" t="s">
        <v>27</v>
      </c>
      <c r="B37" s="23"/>
      <c r="C37" s="23"/>
      <c r="D37" s="40">
        <v>0</v>
      </c>
      <c r="E37" s="40"/>
      <c r="F37" s="40"/>
      <c r="G37" s="40"/>
      <c r="H37" s="23"/>
      <c r="I37" s="23"/>
      <c r="J37" s="40">
        <f>+D37+F37-H37</f>
        <v>0</v>
      </c>
    </row>
    <row r="38" spans="1:10" s="5" customFormat="1" ht="13.5">
      <c r="A38" s="28" t="s">
        <v>32</v>
      </c>
      <c r="B38" s="19"/>
      <c r="C38" s="19"/>
      <c r="D38" s="42">
        <v>0</v>
      </c>
      <c r="E38" s="42"/>
      <c r="F38" s="42"/>
      <c r="G38" s="42"/>
      <c r="H38" s="42">
        <v>19200</v>
      </c>
      <c r="I38" s="19"/>
      <c r="J38" s="42">
        <f>+D38+F38-H38</f>
        <v>-19200</v>
      </c>
    </row>
    <row r="39" spans="1:10" s="5" customFormat="1" ht="13.5">
      <c r="A39" s="22" t="s">
        <v>41</v>
      </c>
      <c r="B39" s="23"/>
      <c r="C39" s="23"/>
      <c r="D39" s="40">
        <v>0</v>
      </c>
      <c r="E39" s="40"/>
      <c r="F39" s="40"/>
      <c r="G39" s="40"/>
      <c r="H39" s="40">
        <v>6800</v>
      </c>
      <c r="I39" s="23"/>
      <c r="J39" s="40">
        <f>+D39+F39-H39</f>
        <v>-6800</v>
      </c>
    </row>
    <row r="40" spans="1:10" s="5" customFormat="1" ht="13.5">
      <c r="A40" s="41" t="s">
        <v>33</v>
      </c>
      <c r="B40" s="19"/>
      <c r="C40" s="19"/>
      <c r="D40" s="42">
        <v>0</v>
      </c>
      <c r="E40" s="42"/>
      <c r="F40" s="42"/>
      <c r="G40" s="42"/>
      <c r="H40" s="42">
        <v>24192</v>
      </c>
      <c r="I40" s="19"/>
      <c r="J40" s="42">
        <v>-24192</v>
      </c>
    </row>
    <row r="41" spans="1:12" s="5" customFormat="1" ht="13.5">
      <c r="A41" s="34" t="s">
        <v>34</v>
      </c>
      <c r="B41" s="23"/>
      <c r="C41" s="23"/>
      <c r="D41" s="40">
        <v>0</v>
      </c>
      <c r="E41" s="40"/>
      <c r="F41" s="40"/>
      <c r="G41" s="40"/>
      <c r="H41" s="40">
        <v>9000</v>
      </c>
      <c r="I41" s="40"/>
      <c r="J41" s="40">
        <v>-9000</v>
      </c>
      <c r="K41" s="4"/>
      <c r="L41" s="4"/>
    </row>
    <row r="42" spans="1:10" s="5" customFormat="1" ht="13.5">
      <c r="A42" s="28" t="s">
        <v>35</v>
      </c>
      <c r="B42" s="19"/>
      <c r="C42" s="19"/>
      <c r="D42" s="42">
        <v>0</v>
      </c>
      <c r="E42" s="42"/>
      <c r="F42" s="42"/>
      <c r="G42" s="42"/>
      <c r="H42" s="42">
        <v>48183</v>
      </c>
      <c r="I42" s="19"/>
      <c r="J42" s="42">
        <v>-48183</v>
      </c>
    </row>
    <row r="43" spans="1:10" s="5" customFormat="1" ht="13.5">
      <c r="A43" s="34" t="s">
        <v>36</v>
      </c>
      <c r="B43" s="23"/>
      <c r="C43" s="23"/>
      <c r="D43" s="40">
        <v>0</v>
      </c>
      <c r="E43" s="40"/>
      <c r="F43" s="40"/>
      <c r="G43" s="40"/>
      <c r="H43" s="40">
        <v>68079</v>
      </c>
      <c r="I43" s="23"/>
      <c r="J43" s="40">
        <v>-68079</v>
      </c>
    </row>
    <row r="44" spans="1:12" s="5" customFormat="1" ht="13.5">
      <c r="A44" s="28" t="s">
        <v>37</v>
      </c>
      <c r="B44" s="19"/>
      <c r="C44" s="19"/>
      <c r="D44" s="42">
        <v>-3000</v>
      </c>
      <c r="E44" s="42"/>
      <c r="F44" s="42"/>
      <c r="G44" s="42"/>
      <c r="H44" s="42"/>
      <c r="I44" s="42"/>
      <c r="J44" s="42">
        <v>-3000</v>
      </c>
      <c r="K44" s="4"/>
      <c r="L44" s="4"/>
    </row>
    <row r="45" spans="1:10" s="5" customFormat="1" ht="13.5">
      <c r="A45" s="34" t="s">
        <v>39</v>
      </c>
      <c r="B45" s="23"/>
      <c r="C45" s="23"/>
      <c r="D45" s="40">
        <v>0</v>
      </c>
      <c r="E45" s="40"/>
      <c r="F45" s="40"/>
      <c r="G45" s="40"/>
      <c r="H45" s="40">
        <v>1047</v>
      </c>
      <c r="I45" s="23"/>
      <c r="J45" s="40">
        <v>-1047</v>
      </c>
    </row>
    <row r="46" spans="1:12" s="5" customFormat="1" ht="13.5">
      <c r="A46" s="28" t="s">
        <v>38</v>
      </c>
      <c r="B46" s="19"/>
      <c r="C46" s="19"/>
      <c r="D46" s="42">
        <v>0</v>
      </c>
      <c r="E46" s="42"/>
      <c r="F46" s="42"/>
      <c r="G46" s="42"/>
      <c r="H46" s="42">
        <v>11207</v>
      </c>
      <c r="I46" s="42"/>
      <c r="J46" s="42">
        <v>-11207</v>
      </c>
      <c r="K46" s="4"/>
      <c r="L46" s="4"/>
    </row>
    <row r="47" spans="1:12" s="5" customFormat="1" ht="13.5">
      <c r="A47" s="34" t="s">
        <v>40</v>
      </c>
      <c r="B47" s="23"/>
      <c r="C47" s="23"/>
      <c r="D47" s="40">
        <v>-1205683</v>
      </c>
      <c r="E47" s="40"/>
      <c r="F47" s="40">
        <v>1205683</v>
      </c>
      <c r="G47" s="40"/>
      <c r="H47" s="40"/>
      <c r="I47" s="40"/>
      <c r="J47" s="40">
        <v>0</v>
      </c>
      <c r="K47" s="4"/>
      <c r="L47" s="4"/>
    </row>
    <row r="48" spans="1:10" s="5" customFormat="1" ht="12" customHeight="1" hidden="1">
      <c r="A48" s="34" t="s">
        <v>22</v>
      </c>
      <c r="B48" s="23"/>
      <c r="C48" s="23"/>
      <c r="D48" s="40">
        <v>0</v>
      </c>
      <c r="E48" s="40"/>
      <c r="F48" s="40"/>
      <c r="G48" s="40"/>
      <c r="H48" s="23"/>
      <c r="I48" s="23"/>
      <c r="J48" s="40">
        <f>+D48+F48-H48</f>
        <v>0</v>
      </c>
    </row>
    <row r="49" spans="1:12" s="5" customFormat="1" ht="12" customHeight="1" hidden="1">
      <c r="A49" s="34" t="s">
        <v>23</v>
      </c>
      <c r="B49" s="23"/>
      <c r="C49" s="23"/>
      <c r="D49" s="40">
        <v>0</v>
      </c>
      <c r="E49" s="40"/>
      <c r="F49" s="40"/>
      <c r="G49" s="40"/>
      <c r="H49" s="40"/>
      <c r="I49" s="40"/>
      <c r="J49" s="40">
        <f>+D49+F49-H49</f>
        <v>0</v>
      </c>
      <c r="K49" s="4"/>
      <c r="L49" s="4"/>
    </row>
    <row r="50" spans="1:12" s="5" customFormat="1" ht="14.25" customHeight="1" hidden="1">
      <c r="A50" s="34" t="s">
        <v>17</v>
      </c>
      <c r="B50" s="23"/>
      <c r="C50" s="23"/>
      <c r="D50" s="40">
        <v>0</v>
      </c>
      <c r="E50" s="52"/>
      <c r="F50" s="40">
        <v>0</v>
      </c>
      <c r="G50" s="52"/>
      <c r="H50" s="40">
        <v>0</v>
      </c>
      <c r="I50" s="52"/>
      <c r="J50" s="40">
        <f>+D50+F50-H50</f>
        <v>0</v>
      </c>
      <c r="K50" s="4"/>
      <c r="L50" s="4"/>
    </row>
    <row r="51" spans="1:10" s="5" customFormat="1" ht="13.5">
      <c r="A51" s="28" t="s">
        <v>18</v>
      </c>
      <c r="B51" s="19"/>
      <c r="C51" s="19"/>
      <c r="D51" s="53">
        <f>SUM(D38:D49)</f>
        <v>-1208683</v>
      </c>
      <c r="E51" s="37"/>
      <c r="F51" s="53">
        <f>SUM(F36:F49)</f>
        <v>1205683</v>
      </c>
      <c r="G51" s="37"/>
      <c r="H51" s="53">
        <f>SUM(H36:H49)</f>
        <v>187708</v>
      </c>
      <c r="I51" s="37"/>
      <c r="J51" s="53">
        <f>SUM(J36:J49)</f>
        <v>-190708</v>
      </c>
    </row>
    <row r="52" spans="1:10" s="5" customFormat="1" ht="13.5">
      <c r="A52" s="38" t="s">
        <v>19</v>
      </c>
      <c r="B52" s="23"/>
      <c r="C52" s="23"/>
      <c r="D52" s="40">
        <f>+D34+D51</f>
        <v>-1500683</v>
      </c>
      <c r="E52" s="40"/>
      <c r="F52" s="40">
        <f>+F34+F51</f>
        <v>1205683</v>
      </c>
      <c r="G52" s="40"/>
      <c r="H52" s="40">
        <f>+H34+H51</f>
        <v>243695</v>
      </c>
      <c r="I52" s="40"/>
      <c r="J52" s="40">
        <f>+J34+J51</f>
        <v>-538695</v>
      </c>
    </row>
    <row r="53" spans="1:10" s="5" customFormat="1" ht="12" customHeight="1">
      <c r="A53" s="28"/>
      <c r="B53" s="19"/>
      <c r="C53" s="19"/>
      <c r="D53" s="54"/>
      <c r="E53" s="37"/>
      <c r="F53" s="54"/>
      <c r="G53" s="37"/>
      <c r="H53" s="54"/>
      <c r="I53" s="37"/>
      <c r="J53" s="54"/>
    </row>
    <row r="54" spans="1:10" s="5" customFormat="1" ht="13.5">
      <c r="A54" s="38" t="s">
        <v>6</v>
      </c>
      <c r="B54" s="25"/>
      <c r="C54" s="25"/>
      <c r="D54" s="25"/>
      <c r="E54" s="25"/>
      <c r="F54" s="25"/>
      <c r="G54" s="25"/>
      <c r="H54" s="25"/>
      <c r="I54" s="25"/>
      <c r="J54" s="25"/>
    </row>
    <row r="55" spans="1:10" s="5" customFormat="1" ht="12" customHeight="1">
      <c r="A55" s="18" t="s">
        <v>20</v>
      </c>
      <c r="B55" s="37"/>
      <c r="C55" s="37"/>
      <c r="D55" s="55">
        <v>-3173</v>
      </c>
      <c r="E55" s="37"/>
      <c r="F55" s="55"/>
      <c r="G55" s="37"/>
      <c r="H55" s="55"/>
      <c r="I55" s="37"/>
      <c r="J55" s="55">
        <f>+D55+F55-H55</f>
        <v>-3173</v>
      </c>
    </row>
    <row r="56" spans="1:10" s="5" customFormat="1" ht="13.5" hidden="1">
      <c r="A56" s="38"/>
      <c r="B56" s="23"/>
      <c r="C56" s="23"/>
      <c r="D56" s="23"/>
      <c r="E56" s="23"/>
      <c r="F56" s="23"/>
      <c r="G56" s="23"/>
      <c r="H56" s="23"/>
      <c r="I56" s="23"/>
      <c r="J56" s="23"/>
    </row>
    <row r="57" spans="1:10" s="5" customFormat="1" ht="13.5">
      <c r="A57" s="38"/>
      <c r="B57" s="23"/>
      <c r="C57" s="23"/>
      <c r="D57" s="23"/>
      <c r="E57" s="23"/>
      <c r="F57" s="23"/>
      <c r="G57" s="23"/>
      <c r="H57" s="23"/>
      <c r="I57" s="23"/>
      <c r="J57" s="23"/>
    </row>
    <row r="58" spans="1:10" s="5" customFormat="1" ht="12.75" customHeight="1" thickBot="1">
      <c r="A58" s="28" t="s">
        <v>21</v>
      </c>
      <c r="B58" s="19"/>
      <c r="C58" s="19"/>
      <c r="D58" s="56">
        <f>+D25+D52+D18+D55</f>
        <v>2747853</v>
      </c>
      <c r="E58" s="57"/>
      <c r="F58" s="56">
        <f>+F25+F52+F18+F55</f>
        <v>7512193</v>
      </c>
      <c r="G58" s="57"/>
      <c r="H58" s="56">
        <f>+H25+H52+H18+H55</f>
        <v>8583085.26</v>
      </c>
      <c r="I58" s="57"/>
      <c r="J58" s="56">
        <f>+J25+J52+J18+J55</f>
        <v>1676960.74</v>
      </c>
    </row>
    <row r="59" s="5" customFormat="1" ht="12.75" thickTop="1">
      <c r="A59" s="6"/>
    </row>
    <row r="60" s="5" customFormat="1" ht="12"/>
    <row r="61" s="5" customFormat="1" ht="12"/>
    <row r="62" s="5" customFormat="1" ht="12"/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ht="12">
      <c r="A72" s="2"/>
    </row>
    <row r="73" ht="12">
      <c r="A73" s="2"/>
    </row>
    <row r="74" ht="12">
      <c r="A74" s="2"/>
    </row>
    <row r="75" ht="12">
      <c r="A75" s="2"/>
    </row>
    <row r="76" ht="12">
      <c r="A76" s="2"/>
    </row>
    <row r="77" ht="12">
      <c r="A77" s="2"/>
    </row>
    <row r="78" ht="12">
      <c r="A78" s="2"/>
    </row>
    <row r="84" ht="12">
      <c r="A84" s="2"/>
    </row>
    <row r="113" spans="2:10" ht="12">
      <c r="B113" s="3"/>
      <c r="C113" s="3"/>
      <c r="D113" s="3"/>
      <c r="E113" s="3"/>
      <c r="F113" s="3"/>
      <c r="G113" s="3"/>
      <c r="H113" s="3"/>
      <c r="I113" s="3"/>
      <c r="J113" s="3"/>
    </row>
  </sheetData>
  <sheetProtection/>
  <printOptions horizontalCentered="1"/>
  <pageMargins left="0.25" right="0.25" top="0.5" bottom="0.5" header="0" footer="0.9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Services</dc:creator>
  <cp:keywords/>
  <dc:description/>
  <cp:lastModifiedBy>jgendr1</cp:lastModifiedBy>
  <cp:lastPrinted>2010-04-28T17:24:09Z</cp:lastPrinted>
  <dcterms:created xsi:type="dcterms:W3CDTF">1998-09-09T14:47:38Z</dcterms:created>
  <dcterms:modified xsi:type="dcterms:W3CDTF">2010-05-13T20:26:21Z</dcterms:modified>
  <cp:category/>
  <cp:version/>
  <cp:contentType/>
  <cp:contentStatus/>
</cp:coreProperties>
</file>