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<sst xmlns="http://schemas.openxmlformats.org/spreadsheetml/2006/main" count="32" uniqueCount="31">
  <si>
    <t>Accumulated</t>
  </si>
  <si>
    <t>Book Value</t>
  </si>
  <si>
    <t>Depreciation</t>
  </si>
  <si>
    <t>A</t>
  </si>
  <si>
    <t xml:space="preserve">         Total </t>
  </si>
  <si>
    <t>Additions</t>
  </si>
  <si>
    <t>Research plant --</t>
  </si>
  <si>
    <t xml:space="preserve">  Land and non-structural improvements</t>
  </si>
  <si>
    <t>ANALYSIS G-2B</t>
  </si>
  <si>
    <t xml:space="preserve"> Investment in Plant</t>
  </si>
  <si>
    <t xml:space="preserve">  Buildings--</t>
  </si>
  <si>
    <t>June 30, 2009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</si>
  <si>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</si>
  <si>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</si>
  <si>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</si>
  <si>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</si>
  <si>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</si>
  <si>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</si>
  <si>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</si>
  <si>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</si>
  <si>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</si>
  <si>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</si>
  <si>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</si>
  <si>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</si>
  <si>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</si>
  <si>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</si>
  <si>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</si>
  <si>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</si>
  <si>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>For the year ended June 30, 2010</t>
  </si>
  <si>
    <t>June 30, 2010</t>
  </si>
  <si>
    <t>A.  $776,363 consists of $3,396,646 in new additions and ($2,620,283)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</si>
</sst>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6" applyNumberFormat="1" applyFont="1" applyFill="1" applyAlignment="1">
      <alignment vertical="center"/>
    </xf>
    <xf numFmtId="0" fontId="1" fillId="0" borderId="0" xfId="58" applyFont="1" applyAlignment="1" applyProtection="1">
      <alignment vertical="center"/>
      <protection/>
    </xf>
    <xf numFmtId="0" fontId="0" fillId="0" borderId="0" xfId="59">
      <alignment/>
      <protection/>
    </xf>
    <xf numFmtId="164" fontId="1" fillId="0" borderId="0" xfId="45" applyNumberFormat="1" applyFont="1" applyFill="1" applyBorder="1" applyAlignment="1" applyProtection="1">
      <alignment vertical="center"/>
      <protection/>
    </xf>
    <xf numFmtId="164" fontId="2" fillId="0" borderId="0" xfId="45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41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41" fontId="4" fillId="0" borderId="11" xfId="4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65" fontId="6" fillId="0" borderId="0" xfId="46" applyNumberFormat="1" applyFont="1" applyFill="1" applyAlignment="1" applyProtection="1">
      <alignment vertical="center"/>
      <protection/>
    </xf>
    <xf numFmtId="164" fontId="6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2</xdr:col>
      <xdr:colOff>657225</xdr:colOff>
      <xdr:row>7</xdr:row>
      <xdr:rowOff>114300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2533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tabSelected="1" zoomScalePageLayoutView="0" workbookViewId="0" topLeftCell="A16">
      <selection activeCell="A34" sqref="A34"/>
    </sheetView>
  </sheetViews>
  <sheetFormatPr defaultColWidth="9.140625" defaultRowHeight="12.75"/>
  <cols>
    <col min="1" max="1" width="31.421875" style="1" bestFit="1" customWidth="1"/>
    <col min="2" max="2" width="1.8515625" style="1" customWidth="1"/>
    <col min="3" max="3" width="12.7109375" style="1" customWidth="1"/>
    <col min="4" max="4" width="2.00390625" style="1" bestFit="1" customWidth="1"/>
    <col min="5" max="5" width="13.57421875" style="2" bestFit="1" customWidth="1"/>
    <col min="6" max="6" width="3.421875" style="1" bestFit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9.140625" style="4" customWidth="1"/>
  </cols>
  <sheetData>
    <row r="1" spans="1:256" ht="12.75">
      <c r="A1" s="49"/>
      <c r="B1" s="10"/>
      <c r="C1" s="10"/>
      <c r="D1" s="10"/>
      <c r="E1" s="10"/>
      <c r="F1" s="10"/>
      <c r="G1" s="10"/>
      <c r="H1" s="13"/>
      <c r="I1" s="11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0.5" customHeight="1">
      <c r="A2" s="49"/>
      <c r="B2" s="10"/>
      <c r="C2" s="10"/>
      <c r="D2" s="10"/>
      <c r="E2" s="10"/>
      <c r="F2" s="10"/>
      <c r="G2" s="10"/>
      <c r="H2" s="13"/>
      <c r="I2" s="11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>
      <c r="A3" s="49"/>
      <c r="B3" s="14"/>
      <c r="C3" s="48" t="s">
        <v>8</v>
      </c>
      <c r="D3" s="48"/>
      <c r="E3" s="48"/>
      <c r="F3" s="48"/>
      <c r="G3" s="48"/>
      <c r="H3" s="48"/>
      <c r="I3" s="48"/>
      <c r="J3" s="48"/>
      <c r="K3" s="48"/>
      <c r="L3" s="10"/>
      <c r="M3" s="1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>
      <c r="A4" s="49"/>
      <c r="B4" s="16"/>
      <c r="C4" s="48"/>
      <c r="D4" s="48"/>
      <c r="E4" s="48"/>
      <c r="F4" s="48"/>
      <c r="G4" s="48"/>
      <c r="H4" s="13"/>
      <c r="I4" s="12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>
      <c r="A5" s="49"/>
      <c r="B5" s="14"/>
      <c r="C5" s="48" t="s">
        <v>9</v>
      </c>
      <c r="D5" s="48"/>
      <c r="E5" s="48"/>
      <c r="F5" s="48"/>
      <c r="G5" s="48"/>
      <c r="H5" s="48"/>
      <c r="I5" s="48"/>
      <c r="J5" s="48"/>
      <c r="K5" s="48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49"/>
      <c r="B6" s="14"/>
      <c r="C6" s="48" t="s">
        <v>28</v>
      </c>
      <c r="D6" s="48"/>
      <c r="E6" s="48"/>
      <c r="F6" s="48"/>
      <c r="G6" s="48"/>
      <c r="H6" s="48"/>
      <c r="I6" s="48"/>
      <c r="J6" s="48"/>
      <c r="K6" s="48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>
      <c r="A7" s="49"/>
      <c r="B7" s="14"/>
      <c r="C7" s="14"/>
      <c r="D7" s="14"/>
      <c r="E7" s="14"/>
      <c r="F7" s="14"/>
      <c r="G7" s="14"/>
      <c r="H7" s="13"/>
      <c r="I7" s="11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>
      <c r="A8" s="49"/>
      <c r="B8" s="15"/>
      <c r="C8" s="15"/>
      <c r="D8" s="15"/>
      <c r="E8" s="15"/>
      <c r="F8" s="15"/>
      <c r="G8" s="15"/>
      <c r="H8" s="13"/>
      <c r="I8" s="11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2" ht="13.5">
      <c r="A9" s="17"/>
      <c r="B9" s="17"/>
      <c r="C9" s="17"/>
      <c r="D9" s="17"/>
      <c r="E9" s="18"/>
      <c r="F9" s="17"/>
      <c r="G9" s="17"/>
      <c r="H9" s="17"/>
      <c r="I9" s="19" t="s">
        <v>0</v>
      </c>
      <c r="J9" s="17"/>
      <c r="K9" s="20" t="s">
        <v>1</v>
      </c>
      <c r="L9" s="17"/>
    </row>
    <row r="10" spans="1:12" ht="13.5">
      <c r="A10" s="17"/>
      <c r="B10" s="17"/>
      <c r="C10" s="21" t="s">
        <v>11</v>
      </c>
      <c r="D10" s="22"/>
      <c r="E10" s="23" t="s">
        <v>5</v>
      </c>
      <c r="F10" s="22"/>
      <c r="G10" s="21" t="s">
        <v>29</v>
      </c>
      <c r="H10" s="24"/>
      <c r="I10" s="25" t="s">
        <v>2</v>
      </c>
      <c r="J10" s="24"/>
      <c r="K10" s="21" t="s">
        <v>29</v>
      </c>
      <c r="L10" s="17"/>
    </row>
    <row r="11" spans="1:241" s="7" customFormat="1" ht="13.5">
      <c r="A11" s="26"/>
      <c r="B11" s="26"/>
      <c r="C11" s="26"/>
      <c r="D11" s="26"/>
      <c r="E11" s="27"/>
      <c r="F11" s="26"/>
      <c r="G11" s="26"/>
      <c r="H11" s="26"/>
      <c r="I11" s="28"/>
      <c r="J11" s="26"/>
      <c r="K11" s="28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7" customFormat="1" ht="13.5">
      <c r="A12" s="26" t="s">
        <v>6</v>
      </c>
      <c r="B12" s="26"/>
      <c r="C12" s="29"/>
      <c r="D12" s="29"/>
      <c r="E12" s="29"/>
      <c r="F12" s="29"/>
      <c r="G12" s="29"/>
      <c r="H12" s="29"/>
      <c r="I12" s="30"/>
      <c r="J12" s="29"/>
      <c r="K12" s="30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7" customFormat="1" ht="13.5">
      <c r="A13" s="26" t="s">
        <v>7</v>
      </c>
      <c r="B13" s="26"/>
      <c r="C13" s="31">
        <v>4147994</v>
      </c>
      <c r="D13" s="29"/>
      <c r="E13" s="32">
        <v>0</v>
      </c>
      <c r="F13" s="29"/>
      <c r="G13" s="31">
        <f>+C13+E13</f>
        <v>4147994</v>
      </c>
      <c r="H13" s="29"/>
      <c r="I13" s="33">
        <v>3226146</v>
      </c>
      <c r="J13" s="29"/>
      <c r="K13" s="33">
        <f>G13-I13</f>
        <v>921848</v>
      </c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7" customFormat="1" ht="13.5">
      <c r="A14" s="26" t="s">
        <v>10</v>
      </c>
      <c r="B14" s="26"/>
      <c r="C14" s="37"/>
      <c r="D14" s="29"/>
      <c r="E14" s="38"/>
      <c r="F14" s="29"/>
      <c r="G14" s="37"/>
      <c r="H14" s="29"/>
      <c r="I14" s="39"/>
      <c r="J14" s="29"/>
      <c r="K14" s="39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7" customFormat="1" ht="13.5">
      <c r="A15" s="26" t="s">
        <v>14</v>
      </c>
      <c r="B15" s="26"/>
      <c r="C15" s="37">
        <v>4476022</v>
      </c>
      <c r="D15" s="29"/>
      <c r="E15" s="38">
        <v>0</v>
      </c>
      <c r="F15" s="29"/>
      <c r="G15" s="37">
        <f aca="true" t="shared" si="0" ref="G15:G23">E15+C15</f>
        <v>4476022</v>
      </c>
      <c r="H15" s="29"/>
      <c r="I15" s="39">
        <v>2492274</v>
      </c>
      <c r="J15" s="29"/>
      <c r="K15" s="39">
        <f aca="true" t="shared" si="1" ref="K15:K25">G15-I15</f>
        <v>1983748</v>
      </c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7" customFormat="1" ht="13.5">
      <c r="A16" s="26" t="s">
        <v>15</v>
      </c>
      <c r="B16" s="26"/>
      <c r="C16" s="37">
        <v>14697696</v>
      </c>
      <c r="D16" s="29"/>
      <c r="E16" s="38">
        <v>0</v>
      </c>
      <c r="F16" s="29"/>
      <c r="G16" s="37">
        <f t="shared" si="0"/>
        <v>14697696</v>
      </c>
      <c r="H16" s="29"/>
      <c r="I16" s="39">
        <v>6549421</v>
      </c>
      <c r="J16" s="29"/>
      <c r="K16" s="39">
        <f t="shared" si="1"/>
        <v>8148275</v>
      </c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7" customFormat="1" ht="13.5">
      <c r="A17" s="26" t="s">
        <v>16</v>
      </c>
      <c r="B17" s="26"/>
      <c r="C17" s="37">
        <v>8499973</v>
      </c>
      <c r="D17" s="29"/>
      <c r="E17" s="38">
        <v>0</v>
      </c>
      <c r="F17" s="29"/>
      <c r="G17" s="37">
        <f t="shared" si="0"/>
        <v>8499973</v>
      </c>
      <c r="H17" s="29"/>
      <c r="I17" s="39">
        <v>4032823</v>
      </c>
      <c r="J17" s="29"/>
      <c r="K17" s="39">
        <f t="shared" si="1"/>
        <v>4467150</v>
      </c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7" customFormat="1" ht="13.5">
      <c r="A18" s="26" t="s">
        <v>17</v>
      </c>
      <c r="B18" s="26"/>
      <c r="C18" s="37">
        <v>10640794</v>
      </c>
      <c r="D18" s="29"/>
      <c r="E18" s="38">
        <v>0</v>
      </c>
      <c r="F18" s="29"/>
      <c r="G18" s="37">
        <f t="shared" si="0"/>
        <v>10640794</v>
      </c>
      <c r="H18" s="29"/>
      <c r="I18" s="39">
        <v>4687641</v>
      </c>
      <c r="J18" s="29"/>
      <c r="K18" s="39">
        <f t="shared" si="1"/>
        <v>5953153</v>
      </c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7" customFormat="1" ht="13.5">
      <c r="A19" s="26" t="s">
        <v>18</v>
      </c>
      <c r="B19" s="26"/>
      <c r="C19" s="37">
        <v>6881073</v>
      </c>
      <c r="D19" s="29"/>
      <c r="E19" s="38">
        <v>0</v>
      </c>
      <c r="F19" s="29"/>
      <c r="G19" s="37">
        <f t="shared" si="0"/>
        <v>6881073</v>
      </c>
      <c r="H19" s="29"/>
      <c r="I19" s="39">
        <v>2349710</v>
      </c>
      <c r="J19" s="29"/>
      <c r="K19" s="39">
        <f t="shared" si="1"/>
        <v>4531363</v>
      </c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7" customFormat="1" ht="13.5">
      <c r="A20" s="26" t="s">
        <v>19</v>
      </c>
      <c r="B20" s="26"/>
      <c r="C20" s="37">
        <v>10153896</v>
      </c>
      <c r="D20" s="29"/>
      <c r="E20" s="38">
        <v>0</v>
      </c>
      <c r="F20" s="29"/>
      <c r="G20" s="37">
        <f t="shared" si="0"/>
        <v>10153896</v>
      </c>
      <c r="H20" s="29"/>
      <c r="I20" s="39">
        <v>1523084</v>
      </c>
      <c r="J20" s="29"/>
      <c r="K20" s="39">
        <f t="shared" si="1"/>
        <v>8630812</v>
      </c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7" customFormat="1" ht="13.5">
      <c r="A21" s="26" t="s">
        <v>20</v>
      </c>
      <c r="B21" s="26"/>
      <c r="C21" s="37">
        <v>2662011</v>
      </c>
      <c r="D21" s="29"/>
      <c r="E21" s="38">
        <v>0</v>
      </c>
      <c r="F21" s="29"/>
      <c r="G21" s="37">
        <f t="shared" si="0"/>
        <v>2662011</v>
      </c>
      <c r="H21" s="29"/>
      <c r="I21" s="39">
        <v>399301</v>
      </c>
      <c r="J21" s="29"/>
      <c r="K21" s="39">
        <f t="shared" si="1"/>
        <v>2262710</v>
      </c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7" customFormat="1" ht="13.5">
      <c r="A22" s="26" t="s">
        <v>21</v>
      </c>
      <c r="B22" s="26"/>
      <c r="C22" s="37">
        <v>1141744</v>
      </c>
      <c r="D22" s="29"/>
      <c r="E22" s="38">
        <v>0</v>
      </c>
      <c r="F22" s="29"/>
      <c r="G22" s="37">
        <f t="shared" si="0"/>
        <v>1141744</v>
      </c>
      <c r="H22" s="29"/>
      <c r="I22" s="39">
        <v>171262</v>
      </c>
      <c r="J22" s="29"/>
      <c r="K22" s="39">
        <f t="shared" si="1"/>
        <v>970482</v>
      </c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7" customFormat="1" ht="13.5">
      <c r="A23" s="26" t="s">
        <v>22</v>
      </c>
      <c r="B23" s="26"/>
      <c r="C23" s="37">
        <v>220783</v>
      </c>
      <c r="D23" s="37"/>
      <c r="E23" s="38">
        <v>0</v>
      </c>
      <c r="F23" s="37"/>
      <c r="G23" s="37">
        <f t="shared" si="0"/>
        <v>220783</v>
      </c>
      <c r="H23" s="37"/>
      <c r="I23" s="39">
        <v>33118</v>
      </c>
      <c r="J23" s="37"/>
      <c r="K23" s="39">
        <f t="shared" si="1"/>
        <v>187665</v>
      </c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7" customFormat="1" ht="13.5">
      <c r="A24" s="26" t="s">
        <v>13</v>
      </c>
      <c r="B24" s="26"/>
      <c r="C24" s="37">
        <v>3494128</v>
      </c>
      <c r="D24" s="46"/>
      <c r="E24" s="38">
        <v>13906588</v>
      </c>
      <c r="F24" s="37"/>
      <c r="G24" s="37">
        <f>E24+C24</f>
        <v>17400716</v>
      </c>
      <c r="H24" s="37"/>
      <c r="I24" s="39">
        <v>0</v>
      </c>
      <c r="J24" s="37"/>
      <c r="K24" s="39">
        <f t="shared" si="1"/>
        <v>17400716</v>
      </c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7" customFormat="1" ht="13.5">
      <c r="A25" s="26" t="s">
        <v>12</v>
      </c>
      <c r="B25" s="26"/>
      <c r="C25" s="34">
        <v>1371668</v>
      </c>
      <c r="D25" s="29"/>
      <c r="E25" s="35">
        <v>0</v>
      </c>
      <c r="F25" s="29"/>
      <c r="G25" s="34">
        <f>SUM(C25+E25)</f>
        <v>1371668</v>
      </c>
      <c r="H25" s="29"/>
      <c r="I25" s="36">
        <v>411501</v>
      </c>
      <c r="J25" s="29"/>
      <c r="K25" s="36">
        <f t="shared" si="1"/>
        <v>960167</v>
      </c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7" customFormat="1" ht="13.5">
      <c r="A26" s="26"/>
      <c r="B26" s="26"/>
      <c r="C26" s="37"/>
      <c r="D26" s="29"/>
      <c r="E26" s="38"/>
      <c r="F26" s="29"/>
      <c r="G26" s="37"/>
      <c r="H26" s="29"/>
      <c r="I26" s="39"/>
      <c r="J26" s="29"/>
      <c r="K26" s="39"/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7" customFormat="1" ht="13.5">
      <c r="A27" s="26" t="s">
        <v>23</v>
      </c>
      <c r="B27" s="26"/>
      <c r="C27" s="34">
        <f>SUM(C13:C26)</f>
        <v>68387782</v>
      </c>
      <c r="D27" s="37"/>
      <c r="E27" s="40">
        <f>SUM(E13:E26)</f>
        <v>13906588</v>
      </c>
      <c r="F27" s="37"/>
      <c r="G27" s="34">
        <f>SUM(G13:G26)</f>
        <v>82294370</v>
      </c>
      <c r="H27" s="37"/>
      <c r="I27" s="34">
        <f>SUM(I13:I26)</f>
        <v>25876281</v>
      </c>
      <c r="J27" s="37"/>
      <c r="K27" s="34">
        <f>SUM(K13:K26)</f>
        <v>56418089</v>
      </c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7" customFormat="1" ht="13.5">
      <c r="A28" s="26"/>
      <c r="B28" s="26"/>
      <c r="C28" s="29"/>
      <c r="D28" s="29"/>
      <c r="E28" s="29"/>
      <c r="F28" s="29"/>
      <c r="G28" s="29"/>
      <c r="H28" s="29"/>
      <c r="I28" s="29"/>
      <c r="J28" s="29"/>
      <c r="K28" s="29"/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7" customFormat="1" ht="13.5">
      <c r="A29" s="26" t="s">
        <v>24</v>
      </c>
      <c r="B29" s="26"/>
      <c r="C29" s="37"/>
      <c r="D29" s="37"/>
      <c r="E29" s="37"/>
      <c r="F29" s="37"/>
      <c r="G29" s="37"/>
      <c r="H29" s="37"/>
      <c r="I29" s="39"/>
      <c r="J29" s="37"/>
      <c r="K29" s="39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7" customFormat="1" ht="13.5">
      <c r="A30" s="26" t="s">
        <v>25</v>
      </c>
      <c r="B30" s="26"/>
      <c r="C30" s="37">
        <v>25936804</v>
      </c>
      <c r="D30" s="41"/>
      <c r="E30" s="39">
        <f>3397136-490-2620283</f>
        <v>776363</v>
      </c>
      <c r="F30" s="45" t="s">
        <v>3</v>
      </c>
      <c r="G30" s="37">
        <f>C30+E30</f>
        <v>26713167</v>
      </c>
      <c r="H30" s="37"/>
      <c r="I30" s="39">
        <v>14566958</v>
      </c>
      <c r="J30" s="37"/>
      <c r="K30" s="39">
        <f>G30-I30</f>
        <v>12146209</v>
      </c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7" customFormat="1" ht="13.5">
      <c r="A31" s="26" t="s">
        <v>26</v>
      </c>
      <c r="B31" s="26"/>
      <c r="C31" s="34">
        <v>676381</v>
      </c>
      <c r="D31" s="29"/>
      <c r="E31" s="34">
        <v>0</v>
      </c>
      <c r="F31" s="29"/>
      <c r="G31" s="34">
        <f>+C31+E31</f>
        <v>676381</v>
      </c>
      <c r="H31" s="29"/>
      <c r="I31" s="36">
        <v>675864</v>
      </c>
      <c r="J31" s="29"/>
      <c r="K31" s="36">
        <f>G31-I31</f>
        <v>517</v>
      </c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7" customFormat="1" ht="13.5">
      <c r="A32" s="26"/>
      <c r="B32" s="26"/>
      <c r="C32" s="37"/>
      <c r="D32" s="29"/>
      <c r="E32" s="37"/>
      <c r="F32" s="29"/>
      <c r="G32" s="37"/>
      <c r="H32" s="29"/>
      <c r="I32" s="39"/>
      <c r="J32" s="29"/>
      <c r="K32" s="39"/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7" customFormat="1" ht="13.5">
      <c r="A33" s="26" t="s">
        <v>27</v>
      </c>
      <c r="B33" s="26"/>
      <c r="C33" s="34">
        <f>SUM(C30:C32)</f>
        <v>26613185</v>
      </c>
      <c r="D33" s="29"/>
      <c r="E33" s="34">
        <f>SUM(E30:E32)</f>
        <v>776363</v>
      </c>
      <c r="F33" s="29"/>
      <c r="G33" s="34">
        <f>SUM(G30:G32)</f>
        <v>27389548</v>
      </c>
      <c r="H33" s="29"/>
      <c r="I33" s="34">
        <f>SUM(I30:I32)</f>
        <v>15242822</v>
      </c>
      <c r="J33" s="29"/>
      <c r="K33" s="34">
        <f>SUM(K30:K32)</f>
        <v>12146726</v>
      </c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7" customFormat="1" ht="13.5">
      <c r="A34" s="26"/>
      <c r="B34" s="26"/>
      <c r="C34" s="29"/>
      <c r="D34" s="29"/>
      <c r="E34" s="30"/>
      <c r="F34" s="29"/>
      <c r="G34" s="29"/>
      <c r="H34" s="29"/>
      <c r="I34" s="30"/>
      <c r="J34" s="29"/>
      <c r="K34" s="30"/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8" customFormat="1" ht="14.25" thickBot="1">
      <c r="A35" s="31" t="s">
        <v>4</v>
      </c>
      <c r="B35" s="31"/>
      <c r="C35" s="42">
        <f>C27+C33</f>
        <v>95000967</v>
      </c>
      <c r="D35" s="31"/>
      <c r="E35" s="42">
        <f>E27+E33</f>
        <v>14682951</v>
      </c>
      <c r="F35" s="31"/>
      <c r="G35" s="42">
        <f>G27+G33</f>
        <v>109683918</v>
      </c>
      <c r="H35" s="31"/>
      <c r="I35" s="42">
        <f>I27+I33</f>
        <v>41119103</v>
      </c>
      <c r="J35" s="31"/>
      <c r="K35" s="42">
        <f>K27+K33</f>
        <v>68564815</v>
      </c>
      <c r="L35" s="3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</row>
    <row r="36" ht="12.75" thickTop="1"/>
    <row r="38" spans="1:241" s="44" customFormat="1" ht="12" customHeight="1">
      <c r="A38" s="47" t="s">
        <v>30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</row>
    <row r="39" spans="1:241" s="44" customFormat="1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</row>
    <row r="43" ht="12">
      <c r="A43" s="5"/>
    </row>
    <row r="44" ht="12">
      <c r="A44" s="5"/>
    </row>
  </sheetData>
  <sheetProtection/>
  <mergeCells count="7">
    <mergeCell ref="A39:K39"/>
    <mergeCell ref="C4:G4"/>
    <mergeCell ref="A1:A8"/>
    <mergeCell ref="C3:K3"/>
    <mergeCell ref="C5:K5"/>
    <mergeCell ref="C6:K6"/>
    <mergeCell ref="A38:K38"/>
  </mergeCells>
  <conditionalFormatting sqref="A12:K35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2009-08-26T15:34:14Z</cp:lastPrinted>
  <dcterms:created xsi:type="dcterms:W3CDTF">2003-01-16T20:35:15Z</dcterms:created>
  <dcterms:modified xsi:type="dcterms:W3CDTF">2010-09-20T19:20:15Z</dcterms:modified>
  <cp:category/>
  <cp:version/>
  <cp:contentType/>
  <cp:contentStatus/>
</cp:coreProperties>
</file>